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UK\C-19 Deaths v Vaccine Uptake UK\"/>
    </mc:Choice>
  </mc:AlternateContent>
  <xr:revisionPtr revIDLastSave="0" documentId="13_ncr:1_{73C43B5E-4D53-4942-9FA1-AB6514D3A28E}" xr6:coauthVersionLast="47" xr6:coauthVersionMax="47" xr10:uidLastSave="{00000000-0000-0000-0000-000000000000}"/>
  <bookViews>
    <workbookView xWindow="-108" yWindow="-108" windowWidth="23256" windowHeight="13176" xr2:uid="{159CF203-EFD3-49FB-9D5C-496AF7F0BA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J34" i="1"/>
  <c r="L34" i="1"/>
  <c r="N34" i="1"/>
  <c r="S7" i="1"/>
  <c r="U8" i="1"/>
  <c r="U13" i="1"/>
  <c r="U12" i="1"/>
  <c r="U11" i="1"/>
  <c r="U10" i="1"/>
  <c r="U9" i="1"/>
  <c r="Y7" i="1"/>
  <c r="S17" i="1" l="1"/>
  <c r="Y16" i="1"/>
  <c r="Y14" i="1"/>
  <c r="Y10" i="1"/>
  <c r="Y9" i="1"/>
  <c r="Y8" i="1"/>
  <c r="P6" i="1"/>
  <c r="P5" i="1"/>
  <c r="P4" i="1"/>
  <c r="T20" i="1"/>
  <c r="T19" i="1"/>
  <c r="R18" i="1"/>
  <c r="T17" i="1"/>
  <c r="T16" i="1"/>
  <c r="T15" i="1"/>
  <c r="T14" i="1"/>
  <c r="T13" i="1"/>
  <c r="T12" i="1"/>
  <c r="T11" i="1"/>
  <c r="T10" i="1"/>
  <c r="T9" i="1"/>
  <c r="T8" i="1"/>
  <c r="T7" i="1"/>
  <c r="R6" i="1"/>
  <c r="R5" i="1"/>
  <c r="T4" i="1"/>
  <c r="U20" i="1" l="1"/>
  <c r="Y20" i="1"/>
  <c r="S23" i="1"/>
  <c r="Y23" i="1"/>
  <c r="S28" i="1"/>
  <c r="Y28" i="1"/>
  <c r="U24" i="1"/>
  <c r="Y24" i="1"/>
  <c r="U22" i="1"/>
  <c r="Y22" i="1"/>
  <c r="U25" i="1"/>
  <c r="Y25" i="1"/>
  <c r="U30" i="1"/>
  <c r="Y30" i="1"/>
  <c r="Y13" i="1"/>
  <c r="U19" i="1"/>
  <c r="Y19" i="1"/>
  <c r="S21" i="1"/>
  <c r="Y21" i="1"/>
  <c r="Y11" i="1"/>
  <c r="S12" i="1"/>
  <c r="Y12" i="1"/>
  <c r="U17" i="1"/>
  <c r="Y17" i="1"/>
  <c r="U32" i="1"/>
  <c r="Y32" i="1"/>
  <c r="S26" i="1"/>
  <c r="Y26" i="1"/>
  <c r="S27" i="1"/>
  <c r="Y27" i="1"/>
  <c r="S29" i="1"/>
  <c r="Y29" i="1"/>
  <c r="U15" i="1"/>
  <c r="Y15" i="1"/>
  <c r="U31" i="1"/>
  <c r="Y31" i="1"/>
  <c r="U18" i="1"/>
  <c r="Y18" i="1"/>
  <c r="P34" i="1"/>
  <c r="S31" i="1"/>
  <c r="U23" i="1"/>
  <c r="S18" i="1"/>
  <c r="S22" i="1"/>
  <c r="S24" i="1"/>
  <c r="S25" i="1"/>
  <c r="S30" i="1"/>
  <c r="S32" i="1"/>
  <c r="U21" i="1"/>
  <c r="S8" i="1"/>
  <c r="S9" i="1"/>
  <c r="S10" i="1"/>
  <c r="S14" i="1"/>
  <c r="S16" i="1"/>
  <c r="U14" i="1"/>
  <c r="U26" i="1"/>
  <c r="U16" i="1"/>
  <c r="U27" i="1"/>
  <c r="U7" i="1"/>
  <c r="U28" i="1"/>
  <c r="U29" i="1"/>
  <c r="S11" i="1"/>
  <c r="S13" i="1"/>
  <c r="S15" i="1"/>
  <c r="S19" i="1"/>
  <c r="S20" i="1"/>
  <c r="X6" i="1"/>
  <c r="X11" i="1"/>
  <c r="X17" i="1"/>
  <c r="X7" i="1"/>
  <c r="X8" i="1"/>
  <c r="X9" i="1"/>
  <c r="X10" i="1"/>
  <c r="X12" i="1"/>
  <c r="X13" i="1"/>
  <c r="X14" i="1"/>
  <c r="X15" i="1"/>
  <c r="X16" i="1"/>
  <c r="X18" i="1"/>
  <c r="X19" i="1"/>
  <c r="X4" i="1"/>
  <c r="X20" i="1"/>
  <c r="X5" i="1"/>
  <c r="R7" i="1"/>
  <c r="T6" i="1"/>
  <c r="R19" i="1"/>
  <c r="T5" i="1"/>
  <c r="T18" i="1"/>
  <c r="R8" i="1"/>
  <c r="R9" i="1"/>
  <c r="R10" i="1"/>
  <c r="R11" i="1"/>
  <c r="R12" i="1"/>
  <c r="R13" i="1"/>
  <c r="R14" i="1"/>
  <c r="R15" i="1"/>
  <c r="R16" i="1"/>
  <c r="R17" i="1"/>
  <c r="R4" i="1"/>
  <c r="R20" i="1"/>
</calcChain>
</file>

<file path=xl/sharedStrings.xml><?xml version="1.0" encoding="utf-8"?>
<sst xmlns="http://schemas.openxmlformats.org/spreadsheetml/2006/main" count="25" uniqueCount="24">
  <si>
    <t>Date</t>
  </si>
  <si>
    <t>18 and Above
Unvaccinated
Total</t>
  </si>
  <si>
    <t>Unvaccinated Rate
Week 27 Report</t>
  </si>
  <si>
    <t>THREE or More Doses Rate
Week 27 Report</t>
  </si>
  <si>
    <t>TWO or More Doses Rate
Week 27 Report</t>
  </si>
  <si>
    <t>ONE or More Doses Rate
Week 27 Report</t>
  </si>
  <si>
    <t>Unvaccinated Status Deaths
6 July 2022 ONS DATA</t>
  </si>
  <si>
    <t>Unvaccinated Status Deaths 
25 August 2023 ONS Data</t>
  </si>
  <si>
    <t>ONE or More Doses Status Deaths
6 July 2022 ONS Data</t>
  </si>
  <si>
    <t>ONE or More Doses Status Deaths
25 August 2023 ONS Data</t>
  </si>
  <si>
    <t>TWO or More Doses Status Deaths
6 July 2022 ONS Data</t>
  </si>
  <si>
    <t>TWO or More Doses Status Deaths
25 August 2023 ONS Data</t>
  </si>
  <si>
    <t>THREE or More Doses Status Deaths
6 July 2022 ONS Data</t>
  </si>
  <si>
    <t>THREE or More Doses Status Deaths
25 August 2023 ONS Data</t>
  </si>
  <si>
    <t>Deaths Involving Covid-19
 18 and Above 
Unvaccinated Dataset 
1 APR 2021
 to 
31 May 2023
Table 2 ONS Report</t>
  </si>
  <si>
    <t>Deaths Involving 
Covid-19
 18 and Above 
TWO or More Doses
1 APR 2021
 to 
31 May 2023
Table 2 ONS Report</t>
  </si>
  <si>
    <t>Deaths Involving 
Covid-19
 18 and Above 
ONE or More Doses
1 APR 2021
 to 
31 May 2023
Table 2 ONS Report</t>
  </si>
  <si>
    <t>Deaths Involving 
Covid-19
 18 and Above 
THREE or More Doses
1 APR 2021
 to 
31 May 2023
Table 2 ONS Report</t>
  </si>
  <si>
    <t>Deaths Involving 
Covid-19
 18 and Above 
Unvaccinated Dataset 
1 Jan 2021
 to 
31 May 2022
Table 2 ONS Report</t>
  </si>
  <si>
    <t>Deaths Involving 
Covid-19 
18 and Above 
ONE or More Doses
1 Jan 2021
 to 
31 May 2022
Table 2 ONS Report</t>
  </si>
  <si>
    <t>Deaths Involving 
Covid-19 
18 and Above
TWO or More Doses
1 Jan 2021
 to 
31 May 2022
Table 2 ONS Report</t>
  </si>
  <si>
    <t>Deaths Involving 
Covid-19 
18 and Above 
THREE or More Doses 
1 Jan 2021
 to 
31 May 2022
Table 2 ONS Report</t>
  </si>
  <si>
    <t>ONS TABLE 2 
Total Deaths Involving 
Covid-19
 18 and Above 
1 Jan 2021
to
31 May 2022</t>
  </si>
  <si>
    <t>ONS TABLE 2
Total Deaths Involving 
Covid-19
 18 and Above 
1 APR 2021
to
31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</si>
</sst>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&quot; &quot;;&quot;-&quot;#,##0&quot; &quot;"/>
    <numFmt numFmtId="165" formatCode="0.0%"/>
    <numFmt numFmtId="166" formatCode="&quot; &quot;#,##0.00&quot; &quot;;&quot;-&quot;#,##0.00&quot; &quot;;&quot; &quot;&quot;-&quot;#&quot; &quot;;&quot; &quot;@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1"/>
      <color theme="3"/>
      <name val="Arial"/>
      <family val="2"/>
    </font>
    <font>
      <u/>
      <sz val="12"/>
      <color theme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C91"/>
        <bgColor rgb="FF007C9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9" fillId="0" borderId="1" applyNumberFormat="0" applyFill="0" applyAlignment="0" applyProtection="0"/>
    <xf numFmtId="0" fontId="8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164" fontId="0" fillId="0" borderId="0" xfId="0" applyNumberFormat="1"/>
    <xf numFmtId="17" fontId="5" fillId="0" borderId="0" xfId="0" applyNumberFormat="1" applyFont="1"/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 applyAlignment="1">
      <alignment horizontal="right" wrapText="1"/>
    </xf>
    <xf numFmtId="0" fontId="0" fillId="3" borderId="0" xfId="0" applyFill="1"/>
    <xf numFmtId="3" fontId="0" fillId="4" borderId="0" xfId="0" applyNumberFormat="1" applyFill="1" applyAlignment="1">
      <alignment horizontal="right"/>
    </xf>
    <xf numFmtId="0" fontId="0" fillId="6" borderId="0" xfId="0" applyFill="1"/>
    <xf numFmtId="3" fontId="0" fillId="0" borderId="0" xfId="0" applyNumberFormat="1" applyAlignment="1">
      <alignment horizontal="right" wrapText="1"/>
    </xf>
    <xf numFmtId="3" fontId="0" fillId="0" borderId="0" xfId="0" applyNumberFormat="1"/>
    <xf numFmtId="165" fontId="0" fillId="5" borderId="0" xfId="1" applyNumberFormat="1" applyFont="1" applyFill="1"/>
    <xf numFmtId="165" fontId="0" fillId="3" borderId="0" xfId="1" applyNumberFormat="1" applyFont="1" applyFill="1"/>
    <xf numFmtId="165" fontId="0" fillId="4" borderId="0" xfId="1" applyNumberFormat="1" applyFont="1" applyFill="1"/>
    <xf numFmtId="0" fontId="3" fillId="7" borderId="0" xfId="0" applyFont="1" applyFill="1" applyAlignment="1">
      <alignment horizontal="center" wrapText="1"/>
    </xf>
    <xf numFmtId="3" fontId="0" fillId="7" borderId="0" xfId="0" applyNumberFormat="1" applyFill="1"/>
    <xf numFmtId="165" fontId="3" fillId="3" borderId="0" xfId="1" applyNumberFormat="1" applyFont="1" applyFill="1" applyAlignment="1">
      <alignment horizontal="center" wrapText="1"/>
    </xf>
    <xf numFmtId="0" fontId="0" fillId="8" borderId="0" xfId="0" applyFill="1"/>
    <xf numFmtId="0" fontId="3" fillId="8" borderId="0" xfId="0" applyFont="1" applyFill="1" applyAlignment="1">
      <alignment horizontal="center" wrapText="1"/>
    </xf>
    <xf numFmtId="3" fontId="0" fillId="8" borderId="0" xfId="0" applyNumberFormat="1" applyFill="1"/>
    <xf numFmtId="165" fontId="0" fillId="8" borderId="0" xfId="1" applyNumberFormat="1" applyFont="1" applyFill="1"/>
    <xf numFmtId="1" fontId="0" fillId="0" borderId="0" xfId="0" applyNumberFormat="1"/>
    <xf numFmtId="3" fontId="0" fillId="8" borderId="0" xfId="0" applyNumberFormat="1" applyFill="1" applyAlignment="1">
      <alignment horizontal="right"/>
    </xf>
    <xf numFmtId="10" fontId="10" fillId="8" borderId="0" xfId="0" applyNumberFormat="1" applyFont="1" applyFill="1" applyAlignment="1">
      <alignment horizontal="right" vertical="center"/>
    </xf>
  </cellXfs>
  <cellStyles count="13">
    <cellStyle name="Comma 15" xfId="2" xr:uid="{C64F70D4-397A-4A8F-9D93-19696860FDD2}"/>
    <cellStyle name="Currency 2" xfId="12" xr:uid="{2307A667-878C-42EC-A6F8-98899C6A735F}"/>
    <cellStyle name="Heading 1 2" xfId="4" xr:uid="{5D7C9E36-5279-4FD1-81CF-F3F54586B0AE}"/>
    <cellStyle name="Heading 2 2" xfId="5" xr:uid="{D6A0276E-C6E7-4FF7-BDC6-F542026C1496}"/>
    <cellStyle name="Heading 3 2" xfId="6" xr:uid="{81FF5DFF-D88C-4F21-A738-E1B533D3A5EA}"/>
    <cellStyle name="Hyperlink 2" xfId="7" xr:uid="{9D809818-C4C1-477B-AF87-3C75F472F020}"/>
    <cellStyle name="Normal" xfId="0" builtinId="0"/>
    <cellStyle name="Normal 2" xfId="8" xr:uid="{D1AE42F7-FA78-4BBA-8531-F27A029F4EA3}"/>
    <cellStyle name="Normal 3" xfId="10" xr:uid="{A596BC98-B4FE-4F48-A8FF-EF61EC0FE3DA}"/>
    <cellStyle name="Normal 4" xfId="3" xr:uid="{E369BA26-44E9-4291-B61A-BDBEBFB9F749}"/>
    <cellStyle name="Percent" xfId="1" builtinId="5"/>
    <cellStyle name="Percent 2" xfId="11" xr:uid="{D31EC8B1-8365-4322-B321-73AC72E25FDE}"/>
    <cellStyle name="Percent 3" xfId="9" xr:uid="{8225129C-D929-4080-9522-3483BB553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FF0000"/>
                </a:solidFill>
                <a:effectLst/>
              </a:rPr>
              <a:t>THREE or MORE DOSES </a:t>
            </a:r>
            <a:r>
              <a:rPr lang="en-AU" sz="1800" b="0" i="0" baseline="0">
                <a:effectLst/>
              </a:rPr>
              <a:t>- England 18+ Data with Samples Size of 50+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Deaths Involving Covid-19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</a:t>
            </a:r>
            <a:r>
              <a:rPr lang="en-AU" sz="1800" b="0" i="0" u="none" strike="noStrike" baseline="0">
                <a:effectLst/>
              </a:rPr>
              <a:t>Covid-19 Vaccinated Status</a:t>
            </a:r>
            <a:r>
              <a:rPr lang="en-AU" sz="1800" b="0" i="0" baseline="0">
                <a:effectLst/>
              </a:rPr>
              <a:t>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81994806763285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028140096618359E-2"/>
          <c:y val="0.13544601449275362"/>
          <c:w val="0.9441559021798559"/>
          <c:h val="0.76079171610398011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Percentage</a:t>
                    </a:r>
                    <a:r>
                      <a:rPr lang="en-US" baseline="0"/>
                      <a:t> of 18+  Population with Unvaccinated Status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62457729468598"/>
                      <c:h val="3.31859903381642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5-9096-4A7D-BF9A-39E8966629F0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96-4A7D-BF9A-39E896662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Sheet1!$C$4:$C$32</c:f>
              <c:numCache>
                <c:formatCode>0.0%</c:formatCode>
                <c:ptCount val="29"/>
                <c:pt idx="0">
                  <c:v>0.85105576502691926</c:v>
                </c:pt>
                <c:pt idx="1">
                  <c:v>0.67774834574215137</c:v>
                </c:pt>
                <c:pt idx="2">
                  <c:v>0.50952609437746699</c:v>
                </c:pt>
                <c:pt idx="3">
                  <c:v>0.46364206783698775</c:v>
                </c:pt>
                <c:pt idx="4">
                  <c:v>0.37081719060423746</c:v>
                </c:pt>
                <c:pt idx="5">
                  <c:v>0.28595891579251181</c:v>
                </c:pt>
                <c:pt idx="6">
                  <c:v>0.25125579682446597</c:v>
                </c:pt>
                <c:pt idx="7">
                  <c:v>0.22964284643260563</c:v>
                </c:pt>
                <c:pt idx="8">
                  <c:v>0.22002958250804897</c:v>
                </c:pt>
                <c:pt idx="9">
                  <c:v>0.21233313626470537</c:v>
                </c:pt>
                <c:pt idx="10">
                  <c:v>0.20747435132766659</c:v>
                </c:pt>
                <c:pt idx="11">
                  <c:v>0.20016599303151369</c:v>
                </c:pt>
                <c:pt idx="12">
                  <c:v>0.1931293181155733</c:v>
                </c:pt>
                <c:pt idx="13">
                  <c:v>0.1909657283058302</c:v>
                </c:pt>
                <c:pt idx="14">
                  <c:v>0.18971124051210553</c:v>
                </c:pt>
                <c:pt idx="15">
                  <c:v>0.18882714891676516</c:v>
                </c:pt>
                <c:pt idx="16">
                  <c:v>0.18796259361354842</c:v>
                </c:pt>
                <c:pt idx="17">
                  <c:v>0.18753243817844484</c:v>
                </c:pt>
                <c:pt idx="18">
                  <c:v>0.18711628540551312</c:v>
                </c:pt>
                <c:pt idx="19">
                  <c:v>0.18686792657305432</c:v>
                </c:pt>
                <c:pt idx="20">
                  <c:v>0.18661710834950582</c:v>
                </c:pt>
                <c:pt idx="21">
                  <c:v>0.18604849316281344</c:v>
                </c:pt>
                <c:pt idx="22">
                  <c:v>0.18571207226230502</c:v>
                </c:pt>
                <c:pt idx="23">
                  <c:v>0.18551246490805923</c:v>
                </c:pt>
                <c:pt idx="24">
                  <c:v>0.18531055683311667</c:v>
                </c:pt>
                <c:pt idx="25">
                  <c:v>0.18520204611818436</c:v>
                </c:pt>
                <c:pt idx="26">
                  <c:v>0.18514240588425979</c:v>
                </c:pt>
                <c:pt idx="27">
                  <c:v>0.18505154725053563</c:v>
                </c:pt>
                <c:pt idx="28">
                  <c:v>0.18497873737400183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96-4A7D-BF9A-39E8966629F0}"/>
            </c:ext>
          </c:extLst>
        </c:ser>
        <c:ser>
          <c:idx val="7"/>
          <c:order val="3"/>
          <c:tx>
            <c:strRef>
              <c:f>Sheet1!$F$3</c:f>
              <c:strCache>
                <c:ptCount val="1"/>
                <c:pt idx="0">
                  <c:v>THREE or More Doses Rate
Week 27 Report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Percentage of 18+ Population with THREE or More Doses Vaccine Status</a:t>
                    </a:r>
                    <a:endParaRPr lang="en-US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11213768115944"/>
                      <c:h val="4.358526570048309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7-9096-4A7D-BF9A-39E8966629F0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96-4A7D-BF9A-39E896662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Sheet1!$F$4:$F$32</c:f>
              <c:numCache>
                <c:formatCode>0.0%</c:formatCode>
                <c:ptCount val="29"/>
                <c:pt idx="0">
                  <c:v>4.1055964158262293E-6</c:v>
                </c:pt>
                <c:pt idx="1">
                  <c:v>7.3583394699107784E-6</c:v>
                </c:pt>
                <c:pt idx="2">
                  <c:v>1.9516458324507294E-5</c:v>
                </c:pt>
                <c:pt idx="3">
                  <c:v>4.3436020051494891E-5</c:v>
                </c:pt>
                <c:pt idx="4">
                  <c:v>8.5840682549255659E-5</c:v>
                </c:pt>
                <c:pt idx="5">
                  <c:v>1.4710728800088475E-4</c:v>
                </c:pt>
                <c:pt idx="6">
                  <c:v>2.0222541572832963E-4</c:v>
                </c:pt>
                <c:pt idx="7">
                  <c:v>2.6583240947497077E-4</c:v>
                </c:pt>
                <c:pt idx="8">
                  <c:v>8.2095069587280849E-3</c:v>
                </c:pt>
                <c:pt idx="9">
                  <c:v>0.13310418948545255</c:v>
                </c:pt>
                <c:pt idx="10">
                  <c:v>0.28784221435322854</c:v>
                </c:pt>
                <c:pt idx="11">
                  <c:v>0.52794984920759214</c:v>
                </c:pt>
                <c:pt idx="12">
                  <c:v>0.6015620624168071</c:v>
                </c:pt>
                <c:pt idx="13">
                  <c:v>0.61370715046538815</c:v>
                </c:pt>
                <c:pt idx="14">
                  <c:v>0.62140760313615206</c:v>
                </c:pt>
                <c:pt idx="15">
                  <c:v>0.6274881302645845</c:v>
                </c:pt>
                <c:pt idx="16">
                  <c:v>0.63413112410198513</c:v>
                </c:pt>
                <c:pt idx="17">
                  <c:v>0.63735786504543601</c:v>
                </c:pt>
                <c:pt idx="18">
                  <c:v>0.64090141126207545</c:v>
                </c:pt>
                <c:pt idx="19">
                  <c:v>0.64267544542349364</c:v>
                </c:pt>
                <c:pt idx="20">
                  <c:v>0.64408582687822502</c:v>
                </c:pt>
                <c:pt idx="21">
                  <c:v>0.6469418741163051</c:v>
                </c:pt>
                <c:pt idx="22">
                  <c:v>0.64843232461804468</c:v>
                </c:pt>
                <c:pt idx="23">
                  <c:v>0.64900708828246123</c:v>
                </c:pt>
                <c:pt idx="24">
                  <c:v>0.64937980503534143</c:v>
                </c:pt>
                <c:pt idx="25">
                  <c:v>0.64959904785070643</c:v>
                </c:pt>
                <c:pt idx="26">
                  <c:v>0.64960347078790803</c:v>
                </c:pt>
                <c:pt idx="27">
                  <c:v>0.64967957307509405</c:v>
                </c:pt>
                <c:pt idx="28">
                  <c:v>0.64975670671983399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096-4A7D-BF9A-39E8966629F0}"/>
            </c:ext>
          </c:extLst>
        </c:ser>
        <c:ser>
          <c:idx val="3"/>
          <c:order val="4"/>
          <c:tx>
            <c:strRef>
              <c:f>Sheet1!$R$3</c:f>
              <c:strCache>
                <c:ptCount val="1"/>
                <c:pt idx="0">
                  <c:v>Unvaccinated Status Deaths
6 July 2022 ONS 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Sheet1!$R$4:$R$20</c:f>
              <c:numCache>
                <c:formatCode>0.0%</c:formatCode>
                <c:ptCount val="17"/>
                <c:pt idx="0">
                  <c:v>0.8742957620124161</c:v>
                </c:pt>
                <c:pt idx="1">
                  <c:v>0.60981047937569677</c:v>
                </c:pt>
                <c:pt idx="2">
                  <c:v>0.42422279792746115</c:v>
                </c:pt>
                <c:pt idx="3">
                  <c:v>0.31151832460732987</c:v>
                </c:pt>
                <c:pt idx="4">
                  <c:v>0.25925925925925924</c:v>
                </c:pt>
                <c:pt idx="5">
                  <c:v>0.29447852760736198</c:v>
                </c:pt>
                <c:pt idx="6">
                  <c:v>0.28498293515358364</c:v>
                </c:pt>
                <c:pt idx="7">
                  <c:v>0.26177777777777778</c:v>
                </c:pt>
                <c:pt idx="8">
                  <c:v>0.18535127055306427</c:v>
                </c:pt>
                <c:pt idx="9">
                  <c:v>0.15195729537366548</c:v>
                </c:pt>
                <c:pt idx="10">
                  <c:v>0.18877551020408162</c:v>
                </c:pt>
                <c:pt idx="11">
                  <c:v>0.25344763324636599</c:v>
                </c:pt>
                <c:pt idx="12">
                  <c:v>0.14996739839165399</c:v>
                </c:pt>
                <c:pt idx="13">
                  <c:v>9.585016525890562E-2</c:v>
                </c:pt>
                <c:pt idx="14">
                  <c:v>6.9961712495649142E-2</c:v>
                </c:pt>
                <c:pt idx="15">
                  <c:v>5.741360089186176E-2</c:v>
                </c:pt>
                <c:pt idx="16">
                  <c:v>5.8610709117221417E-2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96-4A7D-BF9A-39E8966629F0}"/>
            </c:ext>
          </c:extLst>
        </c:ser>
        <c:ser>
          <c:idx val="5"/>
          <c:order val="6"/>
          <c:tx>
            <c:strRef>
              <c:f>Sheet1!$S$3</c:f>
              <c:strCache>
                <c:ptCount val="1"/>
                <c:pt idx="0">
                  <c:v>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0176870603619052"/>
                  <c:y val="-4.67905934253594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Deaths Involving Covid-19 for 18+ with Unvaccinated Status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262363368964686"/>
                      <c:h val="6.195318058915611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6-9096-4A7D-BF9A-39E8966629F0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96-4A7D-BF9A-39E896662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Sheet1!$Q$4:$Q$32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Sheet1!$S$4:$S$32</c:f>
              <c:numCache>
                <c:formatCode>0.0%</c:formatCode>
                <c:ptCount val="29"/>
                <c:pt idx="3">
                  <c:v>0.29961089494163423</c:v>
                </c:pt>
                <c:pt idx="4">
                  <c:v>0.25925925925925924</c:v>
                </c:pt>
                <c:pt idx="5">
                  <c:v>0.26923076923076922</c:v>
                </c:pt>
                <c:pt idx="6">
                  <c:v>0.28893905191873587</c:v>
                </c:pt>
                <c:pt idx="7">
                  <c:v>0.26677511183407887</c:v>
                </c:pt>
                <c:pt idx="8">
                  <c:v>0.19822888283378748</c:v>
                </c:pt>
                <c:pt idx="9">
                  <c:v>0.17088197146562906</c:v>
                </c:pt>
                <c:pt idx="10">
                  <c:v>0.19925280199252801</c:v>
                </c:pt>
                <c:pt idx="11">
                  <c:v>0.27433333333333332</c:v>
                </c:pt>
                <c:pt idx="12">
                  <c:v>0.15721134638433878</c:v>
                </c:pt>
                <c:pt idx="13">
                  <c:v>9.6245733788395904E-2</c:v>
                </c:pt>
                <c:pt idx="14">
                  <c:v>7.4583866837387963E-2</c:v>
                </c:pt>
                <c:pt idx="15">
                  <c:v>5.7885258554154877E-2</c:v>
                </c:pt>
                <c:pt idx="16">
                  <c:v>5.8536585365853662E-2</c:v>
                </c:pt>
                <c:pt idx="17">
                  <c:v>6.043437204910293E-2</c:v>
                </c:pt>
                <c:pt idx="18">
                  <c:v>6.3108546700324564E-2</c:v>
                </c:pt>
                <c:pt idx="19">
                  <c:v>5.6830601092896178E-2</c:v>
                </c:pt>
                <c:pt idx="20">
                  <c:v>4.6296296296296294E-2</c:v>
                </c:pt>
                <c:pt idx="21">
                  <c:v>5.1896207584830337E-2</c:v>
                </c:pt>
                <c:pt idx="22">
                  <c:v>5.0811573747353567E-2</c:v>
                </c:pt>
                <c:pt idx="23">
                  <c:v>5.6057866184448461E-2</c:v>
                </c:pt>
                <c:pt idx="24">
                  <c:v>5.4700854700854701E-2</c:v>
                </c:pt>
                <c:pt idx="25">
                  <c:v>4.595588235294118E-2</c:v>
                </c:pt>
                <c:pt idx="26">
                  <c:v>4.3608379649422831E-2</c:v>
                </c:pt>
                <c:pt idx="27">
                  <c:v>5.2599009900990097E-2</c:v>
                </c:pt>
                <c:pt idx="28">
                  <c:v>4.6986721144024517E-2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096-4A7D-BF9A-39E8966629F0}"/>
            </c:ext>
          </c:extLst>
        </c:ser>
        <c:ser>
          <c:idx val="8"/>
          <c:order val="8"/>
          <c:tx>
            <c:strRef>
              <c:f>Sheet1!$X$3</c:f>
              <c:strCache>
                <c:ptCount val="1"/>
                <c:pt idx="0">
                  <c:v>THREE or More Doses Status Deaths
6 July 2022 ONS Data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Sheet1!$X$4:$X$20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2.6158445440956652E-3</c:v>
                </c:pt>
                <c:pt idx="9">
                  <c:v>6.0854092526690391E-2</c:v>
                </c:pt>
                <c:pt idx="10">
                  <c:v>0.14761904761904762</c:v>
                </c:pt>
                <c:pt idx="11">
                  <c:v>0.2914647782333209</c:v>
                </c:pt>
                <c:pt idx="12">
                  <c:v>0.56618126494240384</c:v>
                </c:pt>
                <c:pt idx="13">
                  <c:v>0.73705471905986042</c:v>
                </c:pt>
                <c:pt idx="14">
                  <c:v>0.81343543334493562</c:v>
                </c:pt>
                <c:pt idx="15">
                  <c:v>0.85395763656633217</c:v>
                </c:pt>
                <c:pt idx="16">
                  <c:v>0.84153400868306805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096-4A7D-BF9A-39E8966629F0}"/>
            </c:ext>
          </c:extLst>
        </c:ser>
        <c:ser>
          <c:idx val="9"/>
          <c:order val="9"/>
          <c:tx>
            <c:strRef>
              <c:f>Sheet1!$Y$3</c:f>
              <c:strCache>
                <c:ptCount val="1"/>
                <c:pt idx="0">
                  <c:v>THREE or More Doses Status Deaths
25 August 2023 ONS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0.10324504958615922"/>
                  <c:y val="-4.87514823774963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Percentage of Deaths Involving Covid-19 for 18+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430809680238327"/>
                      <c:h val="4.555168562391918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8-9096-4A7D-BF9A-39E8966629F0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6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96-4A7D-BF9A-39E896662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Sheet1!$Q$7:$Q$32</c:f>
              <c:numCache>
                <c:formatCode>mmm\-yy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Sheet1!$Y$7:$Y$32</c:f>
              <c:numCache>
                <c:formatCode>0.0%</c:formatCode>
                <c:ptCount val="26"/>
                <c:pt idx="0">
                  <c:v>3.6316472114137487E-2</c:v>
                </c:pt>
                <c:pt idx="1">
                  <c:v>8.6419753086419748E-2</c:v>
                </c:pt>
                <c:pt idx="2">
                  <c:v>7.6923076923076927E-2</c:v>
                </c:pt>
                <c:pt idx="3">
                  <c:v>2.1068472535741158E-2</c:v>
                </c:pt>
                <c:pt idx="4">
                  <c:v>1.1386742578283855E-2</c:v>
                </c:pt>
                <c:pt idx="5">
                  <c:v>9.5367847411444145E-3</c:v>
                </c:pt>
                <c:pt idx="6">
                  <c:v>6.2581063553826199E-2</c:v>
                </c:pt>
                <c:pt idx="7">
                  <c:v>0.15348692403486924</c:v>
                </c:pt>
                <c:pt idx="8">
                  <c:v>0.28833333333333333</c:v>
                </c:pt>
                <c:pt idx="9">
                  <c:v>0.5639232920495405</c:v>
                </c:pt>
                <c:pt idx="10">
                  <c:v>0.7361774744027304</c:v>
                </c:pt>
                <c:pt idx="11">
                  <c:v>0.80793854033290657</c:v>
                </c:pt>
                <c:pt idx="12">
                  <c:v>0.85773089786467716</c:v>
                </c:pt>
                <c:pt idx="13">
                  <c:v>0.84024390243902436</c:v>
                </c:pt>
                <c:pt idx="14">
                  <c:v>0.85174693106704435</c:v>
                </c:pt>
                <c:pt idx="15">
                  <c:v>0.86584926072845292</c:v>
                </c:pt>
                <c:pt idx="16">
                  <c:v>0.86830601092896176</c:v>
                </c:pt>
                <c:pt idx="17">
                  <c:v>0.8842592592592593</c:v>
                </c:pt>
                <c:pt idx="18">
                  <c:v>0.88662674650698603</c:v>
                </c:pt>
                <c:pt idx="19">
                  <c:v>0.88214537755822164</c:v>
                </c:pt>
                <c:pt idx="20">
                  <c:v>0.88065099457504525</c:v>
                </c:pt>
                <c:pt idx="21">
                  <c:v>0.88974358974358969</c:v>
                </c:pt>
                <c:pt idx="22">
                  <c:v>0.90257352941176472</c:v>
                </c:pt>
                <c:pt idx="23">
                  <c:v>0.90722530996152206</c:v>
                </c:pt>
                <c:pt idx="24">
                  <c:v>0.89356435643564358</c:v>
                </c:pt>
                <c:pt idx="25">
                  <c:v>0.89989785495403474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096-4A7D-BF9A-39E89666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9096-4A7D-BF9A-39E8966629F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ONE or More Doses Rate
Week 27 Report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Sheet1!$D$4:$D$32</c15:sqref>
                        </c15:formulaRef>
                      </c:ext>
                    </c:extLst>
                    <c:numCache>
                      <c:formatCode>0.0%</c:formatCode>
                      <c:ptCount val="29"/>
                      <c:pt idx="0">
                        <c:v>0.14894423497308074</c:v>
                      </c:pt>
                      <c:pt idx="1">
                        <c:v>0.32225165425784863</c:v>
                      </c:pt>
                      <c:pt idx="2">
                        <c:v>0.49047390562253301</c:v>
                      </c:pt>
                      <c:pt idx="3">
                        <c:v>0.53635793216301231</c:v>
                      </c:pt>
                      <c:pt idx="4">
                        <c:v>0.62918280939576254</c:v>
                      </c:pt>
                      <c:pt idx="5">
                        <c:v>0.71404108420748824</c:v>
                      </c:pt>
                      <c:pt idx="6">
                        <c:v>0.74874420317553403</c:v>
                      </c:pt>
                      <c:pt idx="7">
                        <c:v>0.77035715356739431</c:v>
                      </c:pt>
                      <c:pt idx="8">
                        <c:v>0.77997041749195106</c:v>
                      </c:pt>
                      <c:pt idx="9">
                        <c:v>0.7876668637352946</c:v>
                      </c:pt>
                      <c:pt idx="10">
                        <c:v>0.79252564867233344</c:v>
                      </c:pt>
                      <c:pt idx="11">
                        <c:v>0.79983400696848628</c:v>
                      </c:pt>
                      <c:pt idx="12">
                        <c:v>0.80687068188442668</c:v>
                      </c:pt>
                      <c:pt idx="13">
                        <c:v>0.80903427169416986</c:v>
                      </c:pt>
                      <c:pt idx="14">
                        <c:v>0.81028875948789447</c:v>
                      </c:pt>
                      <c:pt idx="15">
                        <c:v>0.81117285108323478</c:v>
                      </c:pt>
                      <c:pt idx="16">
                        <c:v>0.81203740638645161</c:v>
                      </c:pt>
                      <c:pt idx="17">
                        <c:v>0.81246756182155511</c:v>
                      </c:pt>
                      <c:pt idx="18">
                        <c:v>0.81288371459448694</c:v>
                      </c:pt>
                      <c:pt idx="19">
                        <c:v>0.81313207342694571</c:v>
                      </c:pt>
                      <c:pt idx="20">
                        <c:v>0.81338289165049416</c:v>
                      </c:pt>
                      <c:pt idx="21">
                        <c:v>0.81395150683718653</c:v>
                      </c:pt>
                      <c:pt idx="22">
                        <c:v>0.81428792773769498</c:v>
                      </c:pt>
                      <c:pt idx="23">
                        <c:v>0.81448753509194072</c:v>
                      </c:pt>
                      <c:pt idx="24">
                        <c:v>0.8146894431668833</c:v>
                      </c:pt>
                      <c:pt idx="25">
                        <c:v>0.81479795388181564</c:v>
                      </c:pt>
                      <c:pt idx="26">
                        <c:v>0.81485759411574021</c:v>
                      </c:pt>
                      <c:pt idx="27">
                        <c:v>0.81494845274946437</c:v>
                      </c:pt>
                      <c:pt idx="28">
                        <c:v>0.81502126262599817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096-4A7D-BF9A-39E8966629F0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</c15:sqref>
                        </c15:formulaRef>
                      </c:ext>
                    </c:extLst>
                    <c:strCache>
                      <c:ptCount val="1"/>
                      <c:pt idx="0">
                        <c:v>ONE or More Doses Status Deaths
6 July 2022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Sheet1!$Q$4:$Q$20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Sheet1!$T$4:$T$20</c15:sqref>
                        </c15:formulaRef>
                      </c:ext>
                    </c:extLst>
                    <c:numCache>
                      <c:formatCode>0.0%</c:formatCode>
                      <c:ptCount val="17"/>
                      <c:pt idx="0">
                        <c:v>0.12570423798758387</c:v>
                      </c:pt>
                      <c:pt idx="1">
                        <c:v>0.39018952062430323</c:v>
                      </c:pt>
                      <c:pt idx="2">
                        <c:v>0.57577720207253891</c:v>
                      </c:pt>
                      <c:pt idx="3">
                        <c:v>0.68848167539267013</c:v>
                      </c:pt>
                      <c:pt idx="4">
                        <c:v>0.7407407407407407</c:v>
                      </c:pt>
                      <c:pt idx="5">
                        <c:v>0.70552147239263807</c:v>
                      </c:pt>
                      <c:pt idx="6">
                        <c:v>0.71501706484641636</c:v>
                      </c:pt>
                      <c:pt idx="7">
                        <c:v>0.73822222222222222</c:v>
                      </c:pt>
                      <c:pt idx="8">
                        <c:v>0.81464872944693567</c:v>
                      </c:pt>
                      <c:pt idx="9">
                        <c:v>0.84804270462633446</c:v>
                      </c:pt>
                      <c:pt idx="10">
                        <c:v>0.81122448979591832</c:v>
                      </c:pt>
                      <c:pt idx="11">
                        <c:v>0.74655236675363401</c:v>
                      </c:pt>
                      <c:pt idx="12">
                        <c:v>0.85003260160834604</c:v>
                      </c:pt>
                      <c:pt idx="13">
                        <c:v>0.90414983474109434</c:v>
                      </c:pt>
                      <c:pt idx="14">
                        <c:v>0.9300382875043508</c:v>
                      </c:pt>
                      <c:pt idx="15">
                        <c:v>0.94258639910813824</c:v>
                      </c:pt>
                      <c:pt idx="16">
                        <c:v>0.94138929088277856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096-4A7D-BF9A-39E8966629F0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Sheet1!$U$3</c15:sqref>
                        </c15:formulaRef>
                      </c:ext>
                    </c:extLst>
                    <c:strCache>
                      <c:ptCount val="1"/>
                      <c:pt idx="0">
                        <c:v>ONE or More Doses Status Deaths
25 August 2023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Sheet1!$Q$4:$Q$32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Sheet1!$U$4:$U$32</c15:sqref>
                        </c15:formulaRef>
                      </c:ext>
                    </c:extLst>
                    <c:numCache>
                      <c:formatCode>0.0%</c:formatCode>
                      <c:ptCount val="29"/>
                      <c:pt idx="3">
                        <c:v>0.70038910505836571</c:v>
                      </c:pt>
                      <c:pt idx="4">
                        <c:v>0.7407407407407407</c:v>
                      </c:pt>
                      <c:pt idx="5">
                        <c:v>0.73076923076923073</c:v>
                      </c:pt>
                      <c:pt idx="6">
                        <c:v>0.71106094808126408</c:v>
                      </c:pt>
                      <c:pt idx="7">
                        <c:v>0.73322488816592113</c:v>
                      </c:pt>
                      <c:pt idx="8">
                        <c:v>0.80177111716621252</c:v>
                      </c:pt>
                      <c:pt idx="9">
                        <c:v>0.829118028534371</c:v>
                      </c:pt>
                      <c:pt idx="10">
                        <c:v>0.80074719800747196</c:v>
                      </c:pt>
                      <c:pt idx="11">
                        <c:v>0.72566666666666668</c:v>
                      </c:pt>
                      <c:pt idx="12">
                        <c:v>0.84278865361566124</c:v>
                      </c:pt>
                      <c:pt idx="13">
                        <c:v>0.90375426621160404</c:v>
                      </c:pt>
                      <c:pt idx="14">
                        <c:v>0.92541613316261206</c:v>
                      </c:pt>
                      <c:pt idx="15">
                        <c:v>0.94211474144584517</c:v>
                      </c:pt>
                      <c:pt idx="16">
                        <c:v>0.94146341463414629</c:v>
                      </c:pt>
                      <c:pt idx="17">
                        <c:v>0.93956562795089704</c:v>
                      </c:pt>
                      <c:pt idx="18">
                        <c:v>0.93689145329967549</c:v>
                      </c:pt>
                      <c:pt idx="19">
                        <c:v>0.94316939890710383</c:v>
                      </c:pt>
                      <c:pt idx="20">
                        <c:v>0.95370370370370372</c:v>
                      </c:pt>
                      <c:pt idx="21">
                        <c:v>0.94810379241516962</c:v>
                      </c:pt>
                      <c:pt idx="22">
                        <c:v>0.94918842625264643</c:v>
                      </c:pt>
                      <c:pt idx="23">
                        <c:v>0.94394213381555159</c:v>
                      </c:pt>
                      <c:pt idx="24">
                        <c:v>0.94529914529914527</c:v>
                      </c:pt>
                      <c:pt idx="25">
                        <c:v>0.95404411764705888</c:v>
                      </c:pt>
                      <c:pt idx="26">
                        <c:v>0.95639162035057712</c:v>
                      </c:pt>
                      <c:pt idx="27">
                        <c:v>0.94740099009900991</c:v>
                      </c:pt>
                      <c:pt idx="28">
                        <c:v>0.95301327885597553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096-4A7D-BF9A-39E8966629F0}"/>
                  </c:ext>
                </c:extLst>
              </c15:ser>
            </c15:filteredScatterSeries>
          </c:ext>
        </c:extLst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8852841583E-2"/>
          <c:y val="0.94000023718039949"/>
          <c:w val="0.89999998187386421"/>
          <c:h val="5.99997628196005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FF000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18+ Data with Samples Size of 50+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correlation to Percentage of </a:t>
            </a:r>
            <a:r>
              <a:rPr lang="en-AU" sz="1800" b="1" i="0" u="none" strike="noStrike" kern="1200" spc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Deaths Involving Covid-19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82015797149E-2"/>
          <c:y val="0.13620175568681381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3680298296398807"/>
                  <c:y val="-3.66642140205769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18+ 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87B2-4D77-840A-7CBEC940BECC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B2-4D77-840A-7CBEC940B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Sheet1!$C$4:$C$32</c:f>
              <c:numCache>
                <c:formatCode>0.0%</c:formatCode>
                <c:ptCount val="29"/>
                <c:pt idx="0">
                  <c:v>0.85105576502691926</c:v>
                </c:pt>
                <c:pt idx="1">
                  <c:v>0.67774834574215137</c:v>
                </c:pt>
                <c:pt idx="2">
                  <c:v>0.50952609437746699</c:v>
                </c:pt>
                <c:pt idx="3">
                  <c:v>0.46364206783698775</c:v>
                </c:pt>
                <c:pt idx="4">
                  <c:v>0.37081719060423746</c:v>
                </c:pt>
                <c:pt idx="5">
                  <c:v>0.28595891579251181</c:v>
                </c:pt>
                <c:pt idx="6">
                  <c:v>0.25125579682446597</c:v>
                </c:pt>
                <c:pt idx="7">
                  <c:v>0.22964284643260563</c:v>
                </c:pt>
                <c:pt idx="8">
                  <c:v>0.22002958250804897</c:v>
                </c:pt>
                <c:pt idx="9">
                  <c:v>0.21233313626470537</c:v>
                </c:pt>
                <c:pt idx="10">
                  <c:v>0.20747435132766659</c:v>
                </c:pt>
                <c:pt idx="11">
                  <c:v>0.20016599303151369</c:v>
                </c:pt>
                <c:pt idx="12">
                  <c:v>0.1931293181155733</c:v>
                </c:pt>
                <c:pt idx="13">
                  <c:v>0.1909657283058302</c:v>
                </c:pt>
                <c:pt idx="14">
                  <c:v>0.18971124051210553</c:v>
                </c:pt>
                <c:pt idx="15">
                  <c:v>0.18882714891676516</c:v>
                </c:pt>
                <c:pt idx="16">
                  <c:v>0.18796259361354842</c:v>
                </c:pt>
                <c:pt idx="17">
                  <c:v>0.18753243817844484</c:v>
                </c:pt>
                <c:pt idx="18">
                  <c:v>0.18711628540551312</c:v>
                </c:pt>
                <c:pt idx="19">
                  <c:v>0.18686792657305432</c:v>
                </c:pt>
                <c:pt idx="20">
                  <c:v>0.18661710834950582</c:v>
                </c:pt>
                <c:pt idx="21">
                  <c:v>0.18604849316281344</c:v>
                </c:pt>
                <c:pt idx="22">
                  <c:v>0.18571207226230502</c:v>
                </c:pt>
                <c:pt idx="23">
                  <c:v>0.18551246490805923</c:v>
                </c:pt>
                <c:pt idx="24">
                  <c:v>0.18531055683311667</c:v>
                </c:pt>
                <c:pt idx="25">
                  <c:v>0.18520204611818436</c:v>
                </c:pt>
                <c:pt idx="26">
                  <c:v>0.18514240588425979</c:v>
                </c:pt>
                <c:pt idx="27">
                  <c:v>0.18505154725053563</c:v>
                </c:pt>
                <c:pt idx="28">
                  <c:v>0.18497873737400183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B2-4D77-840A-7CBEC940BECC}"/>
            </c:ext>
          </c:extLst>
        </c:ser>
        <c:ser>
          <c:idx val="7"/>
          <c:order val="3"/>
          <c:tx>
            <c:strRef>
              <c:f>Sheet1!$E$3</c:f>
              <c:strCache>
                <c:ptCount val="1"/>
                <c:pt idx="0">
                  <c:v>TWO or More Doses Rate
Week 27 Report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Percentage of 18+ Population with TWO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18981344388507"/>
                      <c:h val="4.871792045010145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BD20-4A3C-BEE4-8A76313FE5AB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20-4A3C-BEE4-8A76313FE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Sheet1!$E$4:$E$32</c:f>
              <c:numCache>
                <c:formatCode>0.00%</c:formatCode>
                <c:ptCount val="29"/>
                <c:pt idx="0">
                  <c:v>8.0000000000000002E-3</c:v>
                </c:pt>
                <c:pt idx="1">
                  <c:v>1.0999999999999999E-2</c:v>
                </c:pt>
                <c:pt idx="2">
                  <c:v>5.1999999999999998E-2</c:v>
                </c:pt>
                <c:pt idx="3">
                  <c:v>0.20100000000000001</c:v>
                </c:pt>
                <c:pt idx="4">
                  <c:v>0.41199999999999998</c:v>
                </c:pt>
                <c:pt idx="5">
                  <c:v>0.52400000000000002</c:v>
                </c:pt>
                <c:pt idx="6">
                  <c:v>0.59699999999999998</c:v>
                </c:pt>
                <c:pt idx="7">
                  <c:v>0.68600000000000005</c:v>
                </c:pt>
                <c:pt idx="8">
                  <c:v>0.72099999999999997</c:v>
                </c:pt>
                <c:pt idx="9">
                  <c:v>0.73699999999999999</c:v>
                </c:pt>
                <c:pt idx="10">
                  <c:v>0.747</c:v>
                </c:pt>
                <c:pt idx="11">
                  <c:v>0.76200000000000001</c:v>
                </c:pt>
                <c:pt idx="12">
                  <c:v>0.77100000000000002</c:v>
                </c:pt>
                <c:pt idx="13">
                  <c:v>0.77500000000000002</c:v>
                </c:pt>
                <c:pt idx="14">
                  <c:v>0.77800000000000002</c:v>
                </c:pt>
                <c:pt idx="15">
                  <c:v>0.78</c:v>
                </c:pt>
                <c:pt idx="16">
                  <c:v>0.78200000000000003</c:v>
                </c:pt>
                <c:pt idx="17">
                  <c:v>0.78300000000000003</c:v>
                </c:pt>
                <c:pt idx="18">
                  <c:v>0.78400000000000003</c:v>
                </c:pt>
                <c:pt idx="19">
                  <c:v>0.78500000000000003</c:v>
                </c:pt>
                <c:pt idx="20">
                  <c:v>0.78500000000000003</c:v>
                </c:pt>
                <c:pt idx="21">
                  <c:v>0.78600000000000003</c:v>
                </c:pt>
                <c:pt idx="22">
                  <c:v>0.78600000000000003</c:v>
                </c:pt>
                <c:pt idx="23">
                  <c:v>0.78600000000000003</c:v>
                </c:pt>
                <c:pt idx="24">
                  <c:v>0.78700000000000003</c:v>
                </c:pt>
                <c:pt idx="25">
                  <c:v>0.78700000000000003</c:v>
                </c:pt>
                <c:pt idx="26">
                  <c:v>0.78700000000000003</c:v>
                </c:pt>
                <c:pt idx="27">
                  <c:v>0.78700000000000003</c:v>
                </c:pt>
                <c:pt idx="28">
                  <c:v>0.78700000000000003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0-4A3C-BEE4-8A76313FE5AB}"/>
            </c:ext>
          </c:extLst>
        </c:ser>
        <c:ser>
          <c:idx val="3"/>
          <c:order val="4"/>
          <c:tx>
            <c:strRef>
              <c:f>Sheet1!$R$3</c:f>
              <c:strCache>
                <c:ptCount val="1"/>
                <c:pt idx="0">
                  <c:v>Unvaccinated Status Deaths
6 July 2022 ONS 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Sheet1!$R$4:$R$20</c:f>
              <c:numCache>
                <c:formatCode>0.0%</c:formatCode>
                <c:ptCount val="17"/>
                <c:pt idx="0">
                  <c:v>0.8742957620124161</c:v>
                </c:pt>
                <c:pt idx="1">
                  <c:v>0.60981047937569677</c:v>
                </c:pt>
                <c:pt idx="2">
                  <c:v>0.42422279792746115</c:v>
                </c:pt>
                <c:pt idx="3">
                  <c:v>0.31151832460732987</c:v>
                </c:pt>
                <c:pt idx="4">
                  <c:v>0.25925925925925924</c:v>
                </c:pt>
                <c:pt idx="5">
                  <c:v>0.29447852760736198</c:v>
                </c:pt>
                <c:pt idx="6">
                  <c:v>0.28498293515358364</c:v>
                </c:pt>
                <c:pt idx="7">
                  <c:v>0.26177777777777778</c:v>
                </c:pt>
                <c:pt idx="8">
                  <c:v>0.18535127055306427</c:v>
                </c:pt>
                <c:pt idx="9">
                  <c:v>0.15195729537366548</c:v>
                </c:pt>
                <c:pt idx="10">
                  <c:v>0.18877551020408162</c:v>
                </c:pt>
                <c:pt idx="11">
                  <c:v>0.25344763324636599</c:v>
                </c:pt>
                <c:pt idx="12">
                  <c:v>0.14996739839165399</c:v>
                </c:pt>
                <c:pt idx="13">
                  <c:v>9.585016525890562E-2</c:v>
                </c:pt>
                <c:pt idx="14">
                  <c:v>6.9961712495649142E-2</c:v>
                </c:pt>
                <c:pt idx="15">
                  <c:v>5.741360089186176E-2</c:v>
                </c:pt>
                <c:pt idx="16">
                  <c:v>5.8610709117221417E-2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B2-4D77-840A-7CBEC940BECC}"/>
            </c:ext>
          </c:extLst>
        </c:ser>
        <c:ser>
          <c:idx val="5"/>
          <c:order val="6"/>
          <c:tx>
            <c:strRef>
              <c:f>Sheet1!$S$3</c:f>
              <c:strCache>
                <c:ptCount val="1"/>
                <c:pt idx="0">
                  <c:v>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9.5872559269488067E-2"/>
                  <c:y val="-4.21965372051238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Deaths Involving Covid-19 for 18+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453022547485089"/>
                      <c:h val="4.684281383586380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7B2-4D77-840A-7CBEC940BEC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B2-4D77-840A-7CBEC940B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Sheet1!$Q$4:$Q$32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Sheet1!$S$4:$S$32</c:f>
              <c:numCache>
                <c:formatCode>0.0%</c:formatCode>
                <c:ptCount val="29"/>
                <c:pt idx="3">
                  <c:v>0.29961089494163423</c:v>
                </c:pt>
                <c:pt idx="4">
                  <c:v>0.25925925925925924</c:v>
                </c:pt>
                <c:pt idx="5">
                  <c:v>0.26923076923076922</c:v>
                </c:pt>
                <c:pt idx="6">
                  <c:v>0.28893905191873587</c:v>
                </c:pt>
                <c:pt idx="7">
                  <c:v>0.26677511183407887</c:v>
                </c:pt>
                <c:pt idx="8">
                  <c:v>0.19822888283378748</c:v>
                </c:pt>
                <c:pt idx="9">
                  <c:v>0.17088197146562906</c:v>
                </c:pt>
                <c:pt idx="10">
                  <c:v>0.19925280199252801</c:v>
                </c:pt>
                <c:pt idx="11">
                  <c:v>0.27433333333333332</c:v>
                </c:pt>
                <c:pt idx="12">
                  <c:v>0.15721134638433878</c:v>
                </c:pt>
                <c:pt idx="13">
                  <c:v>9.6245733788395904E-2</c:v>
                </c:pt>
                <c:pt idx="14">
                  <c:v>7.4583866837387963E-2</c:v>
                </c:pt>
                <c:pt idx="15">
                  <c:v>5.7885258554154877E-2</c:v>
                </c:pt>
                <c:pt idx="16">
                  <c:v>5.8536585365853662E-2</c:v>
                </c:pt>
                <c:pt idx="17">
                  <c:v>6.043437204910293E-2</c:v>
                </c:pt>
                <c:pt idx="18">
                  <c:v>6.3108546700324564E-2</c:v>
                </c:pt>
                <c:pt idx="19">
                  <c:v>5.6830601092896178E-2</c:v>
                </c:pt>
                <c:pt idx="20">
                  <c:v>4.6296296296296294E-2</c:v>
                </c:pt>
                <c:pt idx="21">
                  <c:v>5.1896207584830337E-2</c:v>
                </c:pt>
                <c:pt idx="22">
                  <c:v>5.0811573747353567E-2</c:v>
                </c:pt>
                <c:pt idx="23">
                  <c:v>5.6057866184448461E-2</c:v>
                </c:pt>
                <c:pt idx="24">
                  <c:v>5.4700854700854701E-2</c:v>
                </c:pt>
                <c:pt idx="25">
                  <c:v>4.595588235294118E-2</c:v>
                </c:pt>
                <c:pt idx="26">
                  <c:v>4.3608379649422831E-2</c:v>
                </c:pt>
                <c:pt idx="27">
                  <c:v>5.2599009900990097E-2</c:v>
                </c:pt>
                <c:pt idx="28">
                  <c:v>4.6986721144024517E-2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B2-4D77-840A-7CBEC940BECC}"/>
            </c:ext>
          </c:extLst>
        </c:ser>
        <c:ser>
          <c:idx val="8"/>
          <c:order val="8"/>
          <c:tx>
            <c:strRef>
              <c:f>Sheet1!$V$3</c:f>
              <c:strCache>
                <c:ptCount val="1"/>
                <c:pt idx="0">
                  <c:v>TWO or More Doses Status Deaths
6 July 2022 ONS Data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Sheet1!$V$4:$V$20</c:f>
              <c:numCache>
                <c:formatCode>0.0%</c:formatCode>
                <c:ptCount val="17"/>
                <c:pt idx="0">
                  <c:v>3.0860874869917823E-3</c:v>
                </c:pt>
                <c:pt idx="1">
                  <c:v>6.2908106386367259E-3</c:v>
                </c:pt>
                <c:pt idx="2">
                  <c:v>2.266839378238342E-2</c:v>
                </c:pt>
                <c:pt idx="3">
                  <c:v>0.13874345549738221</c:v>
                </c:pt>
                <c:pt idx="4">
                  <c:v>0.34006734006734007</c:v>
                </c:pt>
                <c:pt idx="5">
                  <c:v>0.54601226993865026</c:v>
                </c:pt>
                <c:pt idx="6">
                  <c:v>0.65102389078498291</c:v>
                </c:pt>
                <c:pt idx="7">
                  <c:v>0.69733333333333336</c:v>
                </c:pt>
                <c:pt idx="8">
                  <c:v>0.77802690582959644</c:v>
                </c:pt>
                <c:pt idx="9">
                  <c:v>0.8209964412811388</c:v>
                </c:pt>
                <c:pt idx="10">
                  <c:v>0.78775510204081634</c:v>
                </c:pt>
                <c:pt idx="11">
                  <c:v>0.71226239284383153</c:v>
                </c:pt>
                <c:pt idx="12">
                  <c:v>0.82286459465333628</c:v>
                </c:pt>
                <c:pt idx="13">
                  <c:v>0.87991186191700332</c:v>
                </c:pt>
                <c:pt idx="14">
                  <c:v>0.91263487643578145</c:v>
                </c:pt>
                <c:pt idx="15">
                  <c:v>0.92809364548494988</c:v>
                </c:pt>
                <c:pt idx="16">
                  <c:v>0.92474674384949351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20-4A3C-BEE4-8A76313FE5AB}"/>
            </c:ext>
          </c:extLst>
        </c:ser>
        <c:ser>
          <c:idx val="9"/>
          <c:order val="9"/>
          <c:tx>
            <c:strRef>
              <c:f>Sheet1!$W$3</c:f>
              <c:strCache>
                <c:ptCount val="1"/>
                <c:pt idx="0">
                  <c:v>TWO or More Doses Status Deaths
25 August 2023 ONS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9.6111752370477421E-2"/>
                  <c:y val="-4.05463651464884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FFC000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Percentage of Deaths Involving Covid-19 for 18+ with TWO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FFC000">
                          <a:lumMod val="5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626972376158043"/>
                      <c:h val="4.7125300816628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BD20-4A3C-BEE4-8A76313FE5AB}"/>
                </c:ext>
              </c:extLst>
            </c:dLbl>
            <c:dLbl>
              <c:idx val="25"/>
              <c:layout>
                <c:manualLayout>
                  <c:x val="-2.550011180071662E-2"/>
                  <c:y val="-3.5502852312416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D20-4A3C-BEE4-8A76313FE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Sheet1!$Q$7:$Q$32</c:f>
              <c:numCache>
                <c:formatCode>mmm\-yy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Sheet1!$W$7:$W$32</c:f>
              <c:numCache>
                <c:formatCode>0.0%</c:formatCode>
                <c:ptCount val="26"/>
                <c:pt idx="0">
                  <c:v>0.17250324254215305</c:v>
                </c:pt>
                <c:pt idx="1">
                  <c:v>0.39197530864197533</c:v>
                </c:pt>
                <c:pt idx="2">
                  <c:v>0.58241758241758246</c:v>
                </c:pt>
                <c:pt idx="3">
                  <c:v>0.64936042136945071</c:v>
                </c:pt>
                <c:pt idx="4">
                  <c:v>0.69255795038633594</c:v>
                </c:pt>
                <c:pt idx="5">
                  <c:v>0.77282016348773841</c:v>
                </c:pt>
                <c:pt idx="6">
                  <c:v>0.80512321660181585</c:v>
                </c:pt>
                <c:pt idx="7">
                  <c:v>0.77801992528019925</c:v>
                </c:pt>
                <c:pt idx="8">
                  <c:v>0.69333333333333336</c:v>
                </c:pt>
                <c:pt idx="9">
                  <c:v>0.8160207750699161</c:v>
                </c:pt>
                <c:pt idx="10">
                  <c:v>0.88054607508532423</c:v>
                </c:pt>
                <c:pt idx="11">
                  <c:v>0.90781049935979519</c:v>
                </c:pt>
                <c:pt idx="12">
                  <c:v>0.92847954720864423</c:v>
                </c:pt>
                <c:pt idx="13">
                  <c:v>0.92439024390243907</c:v>
                </c:pt>
                <c:pt idx="14">
                  <c:v>0.92067988668555245</c:v>
                </c:pt>
                <c:pt idx="15">
                  <c:v>0.92679408582762346</c:v>
                </c:pt>
                <c:pt idx="16">
                  <c:v>0.93114754098360653</c:v>
                </c:pt>
                <c:pt idx="17">
                  <c:v>0.93333333333333335</c:v>
                </c:pt>
                <c:pt idx="18">
                  <c:v>0.93532934131736523</c:v>
                </c:pt>
                <c:pt idx="19">
                  <c:v>0.93295695130557521</c:v>
                </c:pt>
                <c:pt idx="20">
                  <c:v>0.93444846292947559</c:v>
                </c:pt>
                <c:pt idx="21">
                  <c:v>0.9341880341880342</c:v>
                </c:pt>
                <c:pt idx="22">
                  <c:v>0.94301470588235292</c:v>
                </c:pt>
                <c:pt idx="23">
                  <c:v>0.94741342454040189</c:v>
                </c:pt>
                <c:pt idx="24">
                  <c:v>0.93626237623762376</c:v>
                </c:pt>
                <c:pt idx="25">
                  <c:v>0.93871297242083762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20-4A3C-BEE4-8A76313F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87B2-4D77-840A-7CBEC940BEC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ONE or More Doses Rate
Week 27 Report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Lbl>
                    <c:idx val="19"/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marL="0" marR="0" lvl="0" indent="0" algn="ctr" defTabSz="914400" rtl="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 sz="1600" b="1" i="0" u="none" strike="noStrike" kern="1200" baseline="0">
                              <a:solidFill>
                                <a:schemeClr val="accent3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i="0" u="none" strike="noStrike" kern="1200" baseline="0">
                              <a:solidFill>
                                <a:schemeClr val="accent3"/>
                              </a:solidFill>
                            </a:rPr>
                            <a:t>Percentage of 18+  with 1 or More Doses</a:t>
                          </a:r>
                          <a:endParaRPr lang="en-US">
                            <a:solidFill>
                              <a:schemeClr val="accent3"/>
                            </a:solidFill>
                          </a:endParaRP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600" b="1" i="0" u="none" strike="noStrike" kern="120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27278799829767381"/>
                            <c:h val="4.07548972766364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87B2-4D77-840A-7CBEC940BECC}"/>
                      </c:ext>
                    </c:extLst>
                  </c:dLbl>
                  <c:dLbl>
                    <c:idx val="28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87B2-4D77-840A-7CBEC940BE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Sheet1!$D$4:$D$32</c15:sqref>
                        </c15:formulaRef>
                      </c:ext>
                    </c:extLst>
                    <c:numCache>
                      <c:formatCode>0.0%</c:formatCode>
                      <c:ptCount val="29"/>
                      <c:pt idx="0">
                        <c:v>0.14894423497308074</c:v>
                      </c:pt>
                      <c:pt idx="1">
                        <c:v>0.32225165425784863</c:v>
                      </c:pt>
                      <c:pt idx="2">
                        <c:v>0.49047390562253301</c:v>
                      </c:pt>
                      <c:pt idx="3">
                        <c:v>0.53635793216301231</c:v>
                      </c:pt>
                      <c:pt idx="4">
                        <c:v>0.62918280939576254</c:v>
                      </c:pt>
                      <c:pt idx="5">
                        <c:v>0.71404108420748824</c:v>
                      </c:pt>
                      <c:pt idx="6">
                        <c:v>0.74874420317553403</c:v>
                      </c:pt>
                      <c:pt idx="7">
                        <c:v>0.77035715356739431</c:v>
                      </c:pt>
                      <c:pt idx="8">
                        <c:v>0.77997041749195106</c:v>
                      </c:pt>
                      <c:pt idx="9">
                        <c:v>0.7876668637352946</c:v>
                      </c:pt>
                      <c:pt idx="10">
                        <c:v>0.79252564867233344</c:v>
                      </c:pt>
                      <c:pt idx="11">
                        <c:v>0.79983400696848628</c:v>
                      </c:pt>
                      <c:pt idx="12">
                        <c:v>0.80687068188442668</c:v>
                      </c:pt>
                      <c:pt idx="13">
                        <c:v>0.80903427169416986</c:v>
                      </c:pt>
                      <c:pt idx="14">
                        <c:v>0.81028875948789447</c:v>
                      </c:pt>
                      <c:pt idx="15">
                        <c:v>0.81117285108323478</c:v>
                      </c:pt>
                      <c:pt idx="16">
                        <c:v>0.81203740638645161</c:v>
                      </c:pt>
                      <c:pt idx="17">
                        <c:v>0.81246756182155511</c:v>
                      </c:pt>
                      <c:pt idx="18">
                        <c:v>0.81288371459448694</c:v>
                      </c:pt>
                      <c:pt idx="19">
                        <c:v>0.81313207342694571</c:v>
                      </c:pt>
                      <c:pt idx="20">
                        <c:v>0.81338289165049416</c:v>
                      </c:pt>
                      <c:pt idx="21">
                        <c:v>0.81395150683718653</c:v>
                      </c:pt>
                      <c:pt idx="22">
                        <c:v>0.81428792773769498</c:v>
                      </c:pt>
                      <c:pt idx="23">
                        <c:v>0.81448753509194072</c:v>
                      </c:pt>
                      <c:pt idx="24">
                        <c:v>0.8146894431668833</c:v>
                      </c:pt>
                      <c:pt idx="25">
                        <c:v>0.81479795388181564</c:v>
                      </c:pt>
                      <c:pt idx="26">
                        <c:v>0.81485759411574021</c:v>
                      </c:pt>
                      <c:pt idx="27">
                        <c:v>0.81494845274946437</c:v>
                      </c:pt>
                      <c:pt idx="28">
                        <c:v>0.81502126262599817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B2-4D77-840A-7CBEC940BECC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Sheet1!$U$3</c15:sqref>
                        </c15:formulaRef>
                      </c:ext>
                    </c:extLst>
                    <c:strCache>
                      <c:ptCount val="1"/>
                      <c:pt idx="0">
                        <c:v>ONE or More Doses Status Deaths
25 August 2023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dLbl>
                    <c:idx val="16"/>
                    <c:layout>
                      <c:manualLayout>
                        <c:x val="-0.11287512892394509"/>
                        <c:y val="-3.4336677814938717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marL="0" marR="0" lvl="0" indent="0" algn="ctr" defTabSz="914400" rtl="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 sz="1600" b="1" i="0" u="none" strike="noStrike" kern="1200" baseline="0">
                              <a:solidFill>
                                <a:schemeClr val="accent5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i="0" u="none" strike="noStrike" kern="1200" baseline="0">
                              <a:solidFill>
                                <a:schemeClr val="accent5"/>
                              </a:solidFill>
                            </a:rPr>
                            <a:t>Percentage of All Cause Deaths 18+ with 3 Doses or More Doses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600" b="1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43235237545681859"/>
                            <c:h val="4.4784201305940435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F-87B2-4D77-840A-7CBEC940BECC}"/>
                      </c:ext>
                    </c:extLst>
                  </c:dLbl>
                  <c:dLbl>
                    <c:idx val="25"/>
                    <c:layout>
                      <c:manualLayout>
                        <c:x val="-2.6577264252816639E-2"/>
                        <c:y val="-2.988526935805265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600" b="1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87B2-4D77-840A-7CBEC940BE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Sheet1!$Q$7:$Q$32</c15:sqref>
                        </c15:formulaRef>
                      </c:ext>
                    </c:extLst>
                    <c:numCache>
                      <c:formatCode>mmm\-yy</c:formatCode>
                      <c:ptCount val="26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  <c:pt idx="3">
                        <c:v>44378</c:v>
                      </c:pt>
                      <c:pt idx="4">
                        <c:v>44409</c:v>
                      </c:pt>
                      <c:pt idx="5">
                        <c:v>44440</c:v>
                      </c:pt>
                      <c:pt idx="6">
                        <c:v>44470</c:v>
                      </c:pt>
                      <c:pt idx="7">
                        <c:v>44501</c:v>
                      </c:pt>
                      <c:pt idx="8">
                        <c:v>44531</c:v>
                      </c:pt>
                      <c:pt idx="9">
                        <c:v>44562</c:v>
                      </c:pt>
                      <c:pt idx="10">
                        <c:v>44593</c:v>
                      </c:pt>
                      <c:pt idx="11">
                        <c:v>44621</c:v>
                      </c:pt>
                      <c:pt idx="12">
                        <c:v>44652</c:v>
                      </c:pt>
                      <c:pt idx="13">
                        <c:v>44682</c:v>
                      </c:pt>
                      <c:pt idx="14">
                        <c:v>44713</c:v>
                      </c:pt>
                      <c:pt idx="15">
                        <c:v>44743</c:v>
                      </c:pt>
                      <c:pt idx="16">
                        <c:v>44774</c:v>
                      </c:pt>
                      <c:pt idx="17">
                        <c:v>44805</c:v>
                      </c:pt>
                      <c:pt idx="18">
                        <c:v>44835</c:v>
                      </c:pt>
                      <c:pt idx="19">
                        <c:v>44866</c:v>
                      </c:pt>
                      <c:pt idx="20">
                        <c:v>44896</c:v>
                      </c:pt>
                      <c:pt idx="21">
                        <c:v>44927</c:v>
                      </c:pt>
                      <c:pt idx="22">
                        <c:v>44958</c:v>
                      </c:pt>
                      <c:pt idx="23">
                        <c:v>44986</c:v>
                      </c:pt>
                      <c:pt idx="24">
                        <c:v>45017</c:v>
                      </c:pt>
                      <c:pt idx="25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Sheet1!$U$7:$U$32</c15:sqref>
                        </c15:formulaRef>
                      </c:ext>
                    </c:extLst>
                    <c:numCache>
                      <c:formatCode>0.0%</c:formatCode>
                      <c:ptCount val="26"/>
                      <c:pt idx="0">
                        <c:v>0.70038910505836571</c:v>
                      </c:pt>
                      <c:pt idx="1">
                        <c:v>0.7407407407407407</c:v>
                      </c:pt>
                      <c:pt idx="2">
                        <c:v>0.73076923076923073</c:v>
                      </c:pt>
                      <c:pt idx="3">
                        <c:v>0.71106094808126408</c:v>
                      </c:pt>
                      <c:pt idx="4">
                        <c:v>0.73322488816592113</c:v>
                      </c:pt>
                      <c:pt idx="5">
                        <c:v>0.80177111716621252</c:v>
                      </c:pt>
                      <c:pt idx="6">
                        <c:v>0.829118028534371</c:v>
                      </c:pt>
                      <c:pt idx="7">
                        <c:v>0.80074719800747196</c:v>
                      </c:pt>
                      <c:pt idx="8">
                        <c:v>0.72566666666666668</c:v>
                      </c:pt>
                      <c:pt idx="9">
                        <c:v>0.84278865361566124</c:v>
                      </c:pt>
                      <c:pt idx="10">
                        <c:v>0.90375426621160404</c:v>
                      </c:pt>
                      <c:pt idx="11">
                        <c:v>0.92541613316261206</c:v>
                      </c:pt>
                      <c:pt idx="12">
                        <c:v>0.94211474144584517</c:v>
                      </c:pt>
                      <c:pt idx="13">
                        <c:v>0.94146341463414629</c:v>
                      </c:pt>
                      <c:pt idx="14">
                        <c:v>0.93956562795089704</c:v>
                      </c:pt>
                      <c:pt idx="15">
                        <c:v>0.93689145329967549</c:v>
                      </c:pt>
                      <c:pt idx="16">
                        <c:v>0.94316939890710383</c:v>
                      </c:pt>
                      <c:pt idx="17">
                        <c:v>0.95370370370370372</c:v>
                      </c:pt>
                      <c:pt idx="18">
                        <c:v>0.94810379241516962</c:v>
                      </c:pt>
                      <c:pt idx="19">
                        <c:v>0.94918842625264643</c:v>
                      </c:pt>
                      <c:pt idx="20">
                        <c:v>0.94394213381555159</c:v>
                      </c:pt>
                      <c:pt idx="21">
                        <c:v>0.94529914529914527</c:v>
                      </c:pt>
                      <c:pt idx="22">
                        <c:v>0.95404411764705888</c:v>
                      </c:pt>
                      <c:pt idx="23">
                        <c:v>0.95639162035057712</c:v>
                      </c:pt>
                      <c:pt idx="24">
                        <c:v>0.94740099009900991</c:v>
                      </c:pt>
                      <c:pt idx="25">
                        <c:v>0.95301327885597553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B2-4D77-840A-7CBEC940BECC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</c15:sqref>
                        </c15:formulaRef>
                      </c:ext>
                    </c:extLst>
                    <c:strCache>
                      <c:ptCount val="1"/>
                      <c:pt idx="0">
                        <c:v>ONE or More Doses Status Deaths
6 July 2022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Sheet1!$Q$4:$Q$20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Sheet1!$T$4:$T$20</c15:sqref>
                        </c15:formulaRef>
                      </c:ext>
                    </c:extLst>
                    <c:numCache>
                      <c:formatCode>0.0%</c:formatCode>
                      <c:ptCount val="17"/>
                      <c:pt idx="0">
                        <c:v>0.12570423798758387</c:v>
                      </c:pt>
                      <c:pt idx="1">
                        <c:v>0.39018952062430323</c:v>
                      </c:pt>
                      <c:pt idx="2">
                        <c:v>0.57577720207253891</c:v>
                      </c:pt>
                      <c:pt idx="3">
                        <c:v>0.68848167539267013</c:v>
                      </c:pt>
                      <c:pt idx="4">
                        <c:v>0.7407407407407407</c:v>
                      </c:pt>
                      <c:pt idx="5">
                        <c:v>0.70552147239263807</c:v>
                      </c:pt>
                      <c:pt idx="6">
                        <c:v>0.71501706484641636</c:v>
                      </c:pt>
                      <c:pt idx="7">
                        <c:v>0.73822222222222222</c:v>
                      </c:pt>
                      <c:pt idx="8">
                        <c:v>0.81464872944693567</c:v>
                      </c:pt>
                      <c:pt idx="9">
                        <c:v>0.84804270462633446</c:v>
                      </c:pt>
                      <c:pt idx="10">
                        <c:v>0.81122448979591832</c:v>
                      </c:pt>
                      <c:pt idx="11">
                        <c:v>0.74655236675363401</c:v>
                      </c:pt>
                      <c:pt idx="12">
                        <c:v>0.85003260160834604</c:v>
                      </c:pt>
                      <c:pt idx="13">
                        <c:v>0.90414983474109434</c:v>
                      </c:pt>
                      <c:pt idx="14">
                        <c:v>0.9300382875043508</c:v>
                      </c:pt>
                      <c:pt idx="15">
                        <c:v>0.94258639910813824</c:v>
                      </c:pt>
                      <c:pt idx="16">
                        <c:v>0.94138929088277856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B2-4D77-840A-7CBEC940BECC}"/>
                  </c:ext>
                </c:extLst>
              </c15:ser>
            </c15:filteredScatterSeries>
          </c:ext>
        </c:extLst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FF0000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18+ Data with Samples Size of 50+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to Percentage of </a:t>
            </a:r>
            <a:r>
              <a:rPr lang="en-AU" sz="1800" b="1" i="0" u="none" strike="noStrike" kern="1200" spc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Deaths Involving Covid-19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4639669311609743"/>
                  <c:y val="-3.4406041120531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18+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432705033449564"/>
                      <c:h val="4.238573619577357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3868-48B5-93FD-65CF7C5AF9B1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Sheet1!$C$4:$C$32</c:f>
              <c:numCache>
                <c:formatCode>0.0%</c:formatCode>
                <c:ptCount val="29"/>
                <c:pt idx="0">
                  <c:v>0.85105576502691926</c:v>
                </c:pt>
                <c:pt idx="1">
                  <c:v>0.67774834574215137</c:v>
                </c:pt>
                <c:pt idx="2">
                  <c:v>0.50952609437746699</c:v>
                </c:pt>
                <c:pt idx="3">
                  <c:v>0.46364206783698775</c:v>
                </c:pt>
                <c:pt idx="4">
                  <c:v>0.37081719060423746</c:v>
                </c:pt>
                <c:pt idx="5">
                  <c:v>0.28595891579251181</c:v>
                </c:pt>
                <c:pt idx="6">
                  <c:v>0.25125579682446597</c:v>
                </c:pt>
                <c:pt idx="7">
                  <c:v>0.22964284643260563</c:v>
                </c:pt>
                <c:pt idx="8">
                  <c:v>0.22002958250804897</c:v>
                </c:pt>
                <c:pt idx="9">
                  <c:v>0.21233313626470537</c:v>
                </c:pt>
                <c:pt idx="10">
                  <c:v>0.20747435132766659</c:v>
                </c:pt>
                <c:pt idx="11">
                  <c:v>0.20016599303151369</c:v>
                </c:pt>
                <c:pt idx="12">
                  <c:v>0.1931293181155733</c:v>
                </c:pt>
                <c:pt idx="13">
                  <c:v>0.1909657283058302</c:v>
                </c:pt>
                <c:pt idx="14">
                  <c:v>0.18971124051210553</c:v>
                </c:pt>
                <c:pt idx="15">
                  <c:v>0.18882714891676516</c:v>
                </c:pt>
                <c:pt idx="16">
                  <c:v>0.18796259361354842</c:v>
                </c:pt>
                <c:pt idx="17">
                  <c:v>0.18753243817844484</c:v>
                </c:pt>
                <c:pt idx="18">
                  <c:v>0.18711628540551312</c:v>
                </c:pt>
                <c:pt idx="19">
                  <c:v>0.18686792657305432</c:v>
                </c:pt>
                <c:pt idx="20">
                  <c:v>0.18661710834950582</c:v>
                </c:pt>
                <c:pt idx="21">
                  <c:v>0.18604849316281344</c:v>
                </c:pt>
                <c:pt idx="22">
                  <c:v>0.18571207226230502</c:v>
                </c:pt>
                <c:pt idx="23">
                  <c:v>0.18551246490805923</c:v>
                </c:pt>
                <c:pt idx="24">
                  <c:v>0.18531055683311667</c:v>
                </c:pt>
                <c:pt idx="25">
                  <c:v>0.18520204611818436</c:v>
                </c:pt>
                <c:pt idx="26">
                  <c:v>0.18514240588425979</c:v>
                </c:pt>
                <c:pt idx="27">
                  <c:v>0.18505154725053563</c:v>
                </c:pt>
                <c:pt idx="28">
                  <c:v>0.18497873737400183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68-48B5-93FD-65CF7C5AF9B1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18+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72510923232182"/>
                      <c:h val="4.075494565651618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3868-48B5-93FD-65CF7C5AF9B1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Sheet1!$D$4:$D$32</c:f>
              <c:numCache>
                <c:formatCode>0.0%</c:formatCode>
                <c:ptCount val="29"/>
                <c:pt idx="0">
                  <c:v>0.14894423497308074</c:v>
                </c:pt>
                <c:pt idx="1">
                  <c:v>0.32225165425784863</c:v>
                </c:pt>
                <c:pt idx="2">
                  <c:v>0.49047390562253301</c:v>
                </c:pt>
                <c:pt idx="3">
                  <c:v>0.53635793216301231</c:v>
                </c:pt>
                <c:pt idx="4">
                  <c:v>0.62918280939576254</c:v>
                </c:pt>
                <c:pt idx="5">
                  <c:v>0.71404108420748824</c:v>
                </c:pt>
                <c:pt idx="6">
                  <c:v>0.74874420317553403</c:v>
                </c:pt>
                <c:pt idx="7">
                  <c:v>0.77035715356739431</c:v>
                </c:pt>
                <c:pt idx="8">
                  <c:v>0.77997041749195106</c:v>
                </c:pt>
                <c:pt idx="9">
                  <c:v>0.7876668637352946</c:v>
                </c:pt>
                <c:pt idx="10">
                  <c:v>0.79252564867233344</c:v>
                </c:pt>
                <c:pt idx="11">
                  <c:v>0.79983400696848628</c:v>
                </c:pt>
                <c:pt idx="12">
                  <c:v>0.80687068188442668</c:v>
                </c:pt>
                <c:pt idx="13">
                  <c:v>0.80903427169416986</c:v>
                </c:pt>
                <c:pt idx="14">
                  <c:v>0.81028875948789447</c:v>
                </c:pt>
                <c:pt idx="15">
                  <c:v>0.81117285108323478</c:v>
                </c:pt>
                <c:pt idx="16">
                  <c:v>0.81203740638645161</c:v>
                </c:pt>
                <c:pt idx="17">
                  <c:v>0.81246756182155511</c:v>
                </c:pt>
                <c:pt idx="18">
                  <c:v>0.81288371459448694</c:v>
                </c:pt>
                <c:pt idx="19">
                  <c:v>0.81313207342694571</c:v>
                </c:pt>
                <c:pt idx="20">
                  <c:v>0.81338289165049416</c:v>
                </c:pt>
                <c:pt idx="21">
                  <c:v>0.81395150683718653</c:v>
                </c:pt>
                <c:pt idx="22">
                  <c:v>0.81428792773769498</c:v>
                </c:pt>
                <c:pt idx="23">
                  <c:v>0.81448753509194072</c:v>
                </c:pt>
                <c:pt idx="24">
                  <c:v>0.8146894431668833</c:v>
                </c:pt>
                <c:pt idx="25">
                  <c:v>0.81479795388181564</c:v>
                </c:pt>
                <c:pt idx="26">
                  <c:v>0.81485759411574021</c:v>
                </c:pt>
                <c:pt idx="27">
                  <c:v>0.81494845274946437</c:v>
                </c:pt>
                <c:pt idx="28">
                  <c:v>0.81502126262599817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68-48B5-93FD-65CF7C5AF9B1}"/>
            </c:ext>
          </c:extLst>
        </c:ser>
        <c:ser>
          <c:idx val="3"/>
          <c:order val="3"/>
          <c:tx>
            <c:strRef>
              <c:f>Sheet1!$R$3</c:f>
              <c:strCache>
                <c:ptCount val="1"/>
                <c:pt idx="0">
                  <c:v>Unvaccinated Status Deaths
6 July 2022 ONS 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Sheet1!$R$4:$R$20</c:f>
              <c:numCache>
                <c:formatCode>0.0%</c:formatCode>
                <c:ptCount val="17"/>
                <c:pt idx="0">
                  <c:v>0.8742957620124161</c:v>
                </c:pt>
                <c:pt idx="1">
                  <c:v>0.60981047937569677</c:v>
                </c:pt>
                <c:pt idx="2">
                  <c:v>0.42422279792746115</c:v>
                </c:pt>
                <c:pt idx="3">
                  <c:v>0.31151832460732987</c:v>
                </c:pt>
                <c:pt idx="4">
                  <c:v>0.25925925925925924</c:v>
                </c:pt>
                <c:pt idx="5">
                  <c:v>0.29447852760736198</c:v>
                </c:pt>
                <c:pt idx="6">
                  <c:v>0.28498293515358364</c:v>
                </c:pt>
                <c:pt idx="7">
                  <c:v>0.26177777777777778</c:v>
                </c:pt>
                <c:pt idx="8">
                  <c:v>0.18535127055306427</c:v>
                </c:pt>
                <c:pt idx="9">
                  <c:v>0.15195729537366548</c:v>
                </c:pt>
                <c:pt idx="10">
                  <c:v>0.18877551020408162</c:v>
                </c:pt>
                <c:pt idx="11">
                  <c:v>0.25344763324636599</c:v>
                </c:pt>
                <c:pt idx="12">
                  <c:v>0.14996739839165399</c:v>
                </c:pt>
                <c:pt idx="13">
                  <c:v>9.585016525890562E-2</c:v>
                </c:pt>
                <c:pt idx="14">
                  <c:v>6.9961712495649142E-2</c:v>
                </c:pt>
                <c:pt idx="15">
                  <c:v>5.741360089186176E-2</c:v>
                </c:pt>
                <c:pt idx="16">
                  <c:v>5.8610709117221417E-2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68-48B5-93FD-65CF7C5AF9B1}"/>
            </c:ext>
          </c:extLst>
        </c:ser>
        <c:ser>
          <c:idx val="5"/>
          <c:order val="4"/>
          <c:tx>
            <c:strRef>
              <c:f>Sheet1!$S$3</c:f>
              <c:strCache>
                <c:ptCount val="1"/>
                <c:pt idx="0">
                  <c:v>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9.5105062457319325E-2"/>
                  <c:y val="-3.99383056895943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Deaths Involving Covid-19 for 18+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067019997220094"/>
                      <c:h val="3.931536433001026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3868-48B5-93FD-65CF7C5AF9B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Sheet1!$Q$4:$Q$32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Sheet1!$S$4:$S$32</c:f>
              <c:numCache>
                <c:formatCode>0.0%</c:formatCode>
                <c:ptCount val="29"/>
                <c:pt idx="3">
                  <c:v>0.29961089494163423</c:v>
                </c:pt>
                <c:pt idx="4">
                  <c:v>0.25925925925925924</c:v>
                </c:pt>
                <c:pt idx="5">
                  <c:v>0.26923076923076922</c:v>
                </c:pt>
                <c:pt idx="6">
                  <c:v>0.28893905191873587</c:v>
                </c:pt>
                <c:pt idx="7">
                  <c:v>0.26677511183407887</c:v>
                </c:pt>
                <c:pt idx="8">
                  <c:v>0.19822888283378748</c:v>
                </c:pt>
                <c:pt idx="9">
                  <c:v>0.17088197146562906</c:v>
                </c:pt>
                <c:pt idx="10">
                  <c:v>0.19925280199252801</c:v>
                </c:pt>
                <c:pt idx="11">
                  <c:v>0.27433333333333332</c:v>
                </c:pt>
                <c:pt idx="12">
                  <c:v>0.15721134638433878</c:v>
                </c:pt>
                <c:pt idx="13">
                  <c:v>9.6245733788395904E-2</c:v>
                </c:pt>
                <c:pt idx="14">
                  <c:v>7.4583866837387963E-2</c:v>
                </c:pt>
                <c:pt idx="15">
                  <c:v>5.7885258554154877E-2</c:v>
                </c:pt>
                <c:pt idx="16">
                  <c:v>5.8536585365853662E-2</c:v>
                </c:pt>
                <c:pt idx="17">
                  <c:v>6.043437204910293E-2</c:v>
                </c:pt>
                <c:pt idx="18">
                  <c:v>6.3108546700324564E-2</c:v>
                </c:pt>
                <c:pt idx="19">
                  <c:v>5.6830601092896178E-2</c:v>
                </c:pt>
                <c:pt idx="20">
                  <c:v>4.6296296296296294E-2</c:v>
                </c:pt>
                <c:pt idx="21">
                  <c:v>5.1896207584830337E-2</c:v>
                </c:pt>
                <c:pt idx="22">
                  <c:v>5.0811573747353567E-2</c:v>
                </c:pt>
                <c:pt idx="23">
                  <c:v>5.6057866184448461E-2</c:v>
                </c:pt>
                <c:pt idx="24">
                  <c:v>5.4700854700854701E-2</c:v>
                </c:pt>
                <c:pt idx="25">
                  <c:v>4.595588235294118E-2</c:v>
                </c:pt>
                <c:pt idx="26">
                  <c:v>4.3608379649422831E-2</c:v>
                </c:pt>
                <c:pt idx="27">
                  <c:v>5.2599009900990097E-2</c:v>
                </c:pt>
                <c:pt idx="28">
                  <c:v>4.6986721144024517E-2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68-48B5-93FD-65CF7C5AF9B1}"/>
            </c:ext>
          </c:extLst>
        </c:ser>
        <c:ser>
          <c:idx val="6"/>
          <c:order val="5"/>
          <c:tx>
            <c:strRef>
              <c:f>Sheet1!$T$3</c:f>
              <c:strCache>
                <c:ptCount val="1"/>
                <c:pt idx="0">
                  <c:v>ONE or More Doses Status Deaths
6 July 2022 ONS Data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Sheet1!$T$4:$T$20</c:f>
              <c:numCache>
                <c:formatCode>0.0%</c:formatCode>
                <c:ptCount val="17"/>
                <c:pt idx="0">
                  <c:v>0.12570423798758387</c:v>
                </c:pt>
                <c:pt idx="1">
                  <c:v>0.39018952062430323</c:v>
                </c:pt>
                <c:pt idx="2">
                  <c:v>0.57577720207253891</c:v>
                </c:pt>
                <c:pt idx="3">
                  <c:v>0.68848167539267013</c:v>
                </c:pt>
                <c:pt idx="4">
                  <c:v>0.7407407407407407</c:v>
                </c:pt>
                <c:pt idx="5">
                  <c:v>0.70552147239263807</c:v>
                </c:pt>
                <c:pt idx="6">
                  <c:v>0.71501706484641636</c:v>
                </c:pt>
                <c:pt idx="7">
                  <c:v>0.73822222222222222</c:v>
                </c:pt>
                <c:pt idx="8">
                  <c:v>0.81464872944693567</c:v>
                </c:pt>
                <c:pt idx="9">
                  <c:v>0.84804270462633446</c:v>
                </c:pt>
                <c:pt idx="10">
                  <c:v>0.81122448979591832</c:v>
                </c:pt>
                <c:pt idx="11">
                  <c:v>0.74655236675363401</c:v>
                </c:pt>
                <c:pt idx="12">
                  <c:v>0.85003260160834604</c:v>
                </c:pt>
                <c:pt idx="13">
                  <c:v>0.90414983474109434</c:v>
                </c:pt>
                <c:pt idx="14">
                  <c:v>0.9300382875043508</c:v>
                </c:pt>
                <c:pt idx="15">
                  <c:v>0.94258639910813824</c:v>
                </c:pt>
                <c:pt idx="16">
                  <c:v>0.94138929088277856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68-48B5-93FD-65CF7C5AF9B1}"/>
            </c:ext>
          </c:extLst>
        </c:ser>
        <c:ser>
          <c:idx val="4"/>
          <c:order val="6"/>
          <c:tx>
            <c:strRef>
              <c:f>Sheet1!$U$3</c:f>
              <c:strCache>
                <c:ptCount val="1"/>
                <c:pt idx="0">
                  <c:v>ONE or More Doses Status Deaths
25 August 2023 ONS Data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9.215272896735445E-2"/>
                  <c:y val="-3.43366741636982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5"/>
                        </a:solidFill>
                      </a:rPr>
                      <a:t>Percentage of Deaths Involving Covid-19 for 18+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379717536999988"/>
                      <c:h val="4.47842086084213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3868-48B5-93FD-65CF7C5AF9B1}"/>
                </c:ext>
              </c:extLst>
            </c:dLbl>
            <c:dLbl>
              <c:idx val="25"/>
              <c:layout>
                <c:manualLayout>
                  <c:x val="-2.6577264252816639E-2"/>
                  <c:y val="-2.9885269358052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Sheet1!$Q$7:$Q$32</c:f>
              <c:numCache>
                <c:formatCode>mmm\-yy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Sheet1!$U$7:$U$32</c:f>
              <c:numCache>
                <c:formatCode>0.0%</c:formatCode>
                <c:ptCount val="26"/>
                <c:pt idx="0">
                  <c:v>0.70038910505836571</c:v>
                </c:pt>
                <c:pt idx="1">
                  <c:v>0.7407407407407407</c:v>
                </c:pt>
                <c:pt idx="2">
                  <c:v>0.73076923076923073</c:v>
                </c:pt>
                <c:pt idx="3">
                  <c:v>0.71106094808126408</c:v>
                </c:pt>
                <c:pt idx="4">
                  <c:v>0.73322488816592113</c:v>
                </c:pt>
                <c:pt idx="5">
                  <c:v>0.80177111716621252</c:v>
                </c:pt>
                <c:pt idx="6">
                  <c:v>0.829118028534371</c:v>
                </c:pt>
                <c:pt idx="7">
                  <c:v>0.80074719800747196</c:v>
                </c:pt>
                <c:pt idx="8">
                  <c:v>0.72566666666666668</c:v>
                </c:pt>
                <c:pt idx="9">
                  <c:v>0.84278865361566124</c:v>
                </c:pt>
                <c:pt idx="10">
                  <c:v>0.90375426621160404</c:v>
                </c:pt>
                <c:pt idx="11">
                  <c:v>0.92541613316261206</c:v>
                </c:pt>
                <c:pt idx="12">
                  <c:v>0.94211474144584517</c:v>
                </c:pt>
                <c:pt idx="13">
                  <c:v>0.94146341463414629</c:v>
                </c:pt>
                <c:pt idx="14">
                  <c:v>0.93956562795089704</c:v>
                </c:pt>
                <c:pt idx="15">
                  <c:v>0.93689145329967549</c:v>
                </c:pt>
                <c:pt idx="16">
                  <c:v>0.94316939890710383</c:v>
                </c:pt>
                <c:pt idx="17">
                  <c:v>0.95370370370370372</c:v>
                </c:pt>
                <c:pt idx="18">
                  <c:v>0.94810379241516962</c:v>
                </c:pt>
                <c:pt idx="19">
                  <c:v>0.94918842625264643</c:v>
                </c:pt>
                <c:pt idx="20">
                  <c:v>0.94394213381555159</c:v>
                </c:pt>
                <c:pt idx="21">
                  <c:v>0.94529914529914527</c:v>
                </c:pt>
                <c:pt idx="22">
                  <c:v>0.95404411764705888</c:v>
                </c:pt>
                <c:pt idx="23">
                  <c:v>0.95639162035057712</c:v>
                </c:pt>
                <c:pt idx="24">
                  <c:v>0.94740099009900991</c:v>
                </c:pt>
                <c:pt idx="25">
                  <c:v>0.95301327885597553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68-48B5-93FD-65CF7C5A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E-3868-48B5-93FD-65CF7C5AF9B1}"/>
                  </c:ext>
                </c:extLst>
              </c15:ser>
            </c15:filteredScatterSeries>
          </c:ext>
        </c:extLst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34</xdr:row>
      <xdr:rowOff>95250</xdr:rowOff>
    </xdr:from>
    <xdr:to>
      <xdr:col>15</xdr:col>
      <xdr:colOff>1708620</xdr:colOff>
      <xdr:row>79</xdr:row>
      <xdr:rowOff>145650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D7F9DC-147B-4371-FD0D-6FF3ECE38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640080</xdr:colOff>
      <xdr:row>83</xdr:row>
      <xdr:rowOff>137160</xdr:rowOff>
    </xdr:from>
    <xdr:to>
      <xdr:col>16</xdr:col>
      <xdr:colOff>16980</xdr:colOff>
      <xdr:row>129</xdr:row>
      <xdr:rowOff>4680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322725-3C89-409F-9451-5FC98B9D4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716280</xdr:colOff>
      <xdr:row>133</xdr:row>
      <xdr:rowOff>167640</xdr:rowOff>
    </xdr:from>
    <xdr:to>
      <xdr:col>16</xdr:col>
      <xdr:colOff>93180</xdr:colOff>
      <xdr:row>179</xdr:row>
      <xdr:rowOff>35160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D184E9-0C37-4C08-A0A8-C722032EA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E9D2-7A87-4121-BDFF-6F39081014B4}">
  <dimension ref="A1:AA34"/>
  <sheetViews>
    <sheetView tabSelected="1" topLeftCell="H127" zoomScale="90" zoomScaleNormal="90" workbookViewId="0">
      <selection activeCell="K132" sqref="K132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3" customWidth="1"/>
    <col min="10" max="12" width="22.21875" customWidth="1"/>
    <col min="13" max="13" width="23" customWidth="1"/>
    <col min="14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12" customFormat="1" x14ac:dyDescent="0.3">
      <c r="O1"/>
      <c r="P1"/>
      <c r="R1"/>
      <c r="S1"/>
      <c r="T1"/>
      <c r="U1"/>
      <c r="V1"/>
      <c r="W1"/>
      <c r="X1"/>
      <c r="Y1"/>
    </row>
    <row r="2" spans="1:27" s="12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1" t="s">
        <v>0</v>
      </c>
      <c r="C3" s="2" t="s">
        <v>2</v>
      </c>
      <c r="D3" s="3" t="s">
        <v>5</v>
      </c>
      <c r="E3" s="22" t="s">
        <v>4</v>
      </c>
      <c r="F3" s="4" t="s">
        <v>3</v>
      </c>
      <c r="G3" s="2" t="s">
        <v>18</v>
      </c>
      <c r="H3" s="2" t="s">
        <v>14</v>
      </c>
      <c r="I3" s="3" t="s">
        <v>19</v>
      </c>
      <c r="J3" s="3" t="s">
        <v>16</v>
      </c>
      <c r="K3" s="22" t="s">
        <v>20</v>
      </c>
      <c r="L3" s="22" t="s">
        <v>15</v>
      </c>
      <c r="M3" s="4" t="s">
        <v>21</v>
      </c>
      <c r="N3" s="4" t="s">
        <v>17</v>
      </c>
      <c r="O3" s="18" t="s">
        <v>22</v>
      </c>
      <c r="P3" s="18" t="s">
        <v>23</v>
      </c>
      <c r="Q3" s="1" t="s">
        <v>0</v>
      </c>
      <c r="R3" s="20" t="s">
        <v>6</v>
      </c>
      <c r="S3" s="20" t="s">
        <v>7</v>
      </c>
      <c r="T3" s="3" t="s">
        <v>8</v>
      </c>
      <c r="U3" s="3" t="s">
        <v>9</v>
      </c>
      <c r="V3" s="22" t="s">
        <v>10</v>
      </c>
      <c r="W3" s="22" t="s">
        <v>11</v>
      </c>
      <c r="X3" s="4" t="s">
        <v>12</v>
      </c>
      <c r="Y3" s="4" t="s">
        <v>13</v>
      </c>
      <c r="AA3" s="1" t="s">
        <v>1</v>
      </c>
    </row>
    <row r="4" spans="1:27" ht="15.6" x14ac:dyDescent="0.3">
      <c r="A4" s="6">
        <v>44197</v>
      </c>
      <c r="C4" s="16">
        <v>0.85105576502691926</v>
      </c>
      <c r="D4" s="17">
        <v>0.14894423497308074</v>
      </c>
      <c r="E4" s="27">
        <v>8.0000000000000002E-3</v>
      </c>
      <c r="F4" s="15">
        <v>4.1055964158262293E-6</v>
      </c>
      <c r="G4" s="7">
        <v>24364</v>
      </c>
      <c r="H4" s="10"/>
      <c r="I4" s="8">
        <v>3503</v>
      </c>
      <c r="J4" s="11"/>
      <c r="K4" s="23">
        <v>86</v>
      </c>
      <c r="L4" s="21"/>
      <c r="M4" s="9">
        <v>0</v>
      </c>
      <c r="N4" s="9"/>
      <c r="O4" s="19">
        <v>27867</v>
      </c>
      <c r="P4" s="19">
        <f>H4+J4</f>
        <v>0</v>
      </c>
      <c r="Q4" s="6">
        <v>44197</v>
      </c>
      <c r="R4" s="20">
        <f t="shared" ref="R4:R20" si="0">G4/O4</f>
        <v>0.8742957620124161</v>
      </c>
      <c r="S4" s="20"/>
      <c r="T4" s="17">
        <f t="shared" ref="T4:T20" si="1">I4/O4</f>
        <v>0.12570423798758387</v>
      </c>
      <c r="U4" s="17"/>
      <c r="V4" s="24">
        <f>K4/O4</f>
        <v>3.0860874869917823E-3</v>
      </c>
      <c r="W4" s="21"/>
      <c r="X4" s="15">
        <f t="shared" ref="X4:X20" si="2">M4/O4</f>
        <v>0</v>
      </c>
      <c r="Y4" s="15"/>
      <c r="AA4" s="5">
        <v>42909367</v>
      </c>
    </row>
    <row r="5" spans="1:27" ht="15.6" x14ac:dyDescent="0.3">
      <c r="A5" s="6">
        <v>44228</v>
      </c>
      <c r="C5" s="16">
        <v>0.67774834574215137</v>
      </c>
      <c r="D5" s="17">
        <v>0.32225165425784863</v>
      </c>
      <c r="E5" s="27">
        <v>1.0999999999999999E-2</v>
      </c>
      <c r="F5" s="15">
        <v>7.3583394699107784E-6</v>
      </c>
      <c r="G5" s="7">
        <v>7658</v>
      </c>
      <c r="H5" s="10"/>
      <c r="I5" s="8">
        <v>4900</v>
      </c>
      <c r="J5" s="11"/>
      <c r="K5" s="23">
        <v>79</v>
      </c>
      <c r="L5" s="21"/>
      <c r="M5" s="9">
        <v>0</v>
      </c>
      <c r="N5" s="9"/>
      <c r="O5" s="19">
        <v>12558</v>
      </c>
      <c r="P5" s="19">
        <f t="shared" ref="P5:P6" si="3">H5+J5</f>
        <v>0</v>
      </c>
      <c r="Q5" s="6">
        <v>44228</v>
      </c>
      <c r="R5" s="20">
        <f t="shared" si="0"/>
        <v>0.60981047937569677</v>
      </c>
      <c r="S5" s="20"/>
      <c r="T5" s="17">
        <f t="shared" si="1"/>
        <v>0.39018952062430323</v>
      </c>
      <c r="U5" s="17"/>
      <c r="V5" s="24">
        <f t="shared" ref="V5:V20" si="4">K5/O5</f>
        <v>6.2908106386367259E-3</v>
      </c>
      <c r="W5" s="21"/>
      <c r="X5" s="15">
        <f t="shared" si="2"/>
        <v>0</v>
      </c>
      <c r="Y5" s="15"/>
      <c r="AA5" s="5">
        <v>34171383</v>
      </c>
    </row>
    <row r="6" spans="1:27" ht="15.6" x14ac:dyDescent="0.3">
      <c r="A6" s="6">
        <v>44256</v>
      </c>
      <c r="C6" s="16">
        <v>0.50952609437746699</v>
      </c>
      <c r="D6" s="17">
        <v>0.49047390562253301</v>
      </c>
      <c r="E6" s="27">
        <v>5.1999999999999998E-2</v>
      </c>
      <c r="F6" s="15">
        <v>1.9516458324507294E-5</v>
      </c>
      <c r="G6" s="7">
        <v>1310</v>
      </c>
      <c r="H6" s="10"/>
      <c r="I6" s="8">
        <v>1778</v>
      </c>
      <c r="J6" s="11"/>
      <c r="K6" s="23">
        <v>70</v>
      </c>
      <c r="L6" s="21"/>
      <c r="M6" s="9">
        <v>0</v>
      </c>
      <c r="N6" s="9"/>
      <c r="O6" s="19">
        <v>3088</v>
      </c>
      <c r="P6" s="19">
        <f t="shared" si="3"/>
        <v>0</v>
      </c>
      <c r="Q6" s="6">
        <v>44256</v>
      </c>
      <c r="R6" s="20">
        <f t="shared" si="0"/>
        <v>0.42422279792746115</v>
      </c>
      <c r="S6" s="20"/>
      <c r="T6" s="17">
        <f t="shared" si="1"/>
        <v>0.57577720207253891</v>
      </c>
      <c r="U6" s="17"/>
      <c r="V6" s="24">
        <f t="shared" si="4"/>
        <v>2.266839378238342E-2</v>
      </c>
      <c r="W6" s="21"/>
      <c r="X6" s="15">
        <f t="shared" si="2"/>
        <v>0</v>
      </c>
      <c r="Y6" s="15"/>
      <c r="AA6" s="5">
        <v>25689788</v>
      </c>
    </row>
    <row r="7" spans="1:27" ht="15.6" x14ac:dyDescent="0.3">
      <c r="A7" s="6">
        <v>44287</v>
      </c>
      <c r="C7" s="16">
        <v>0.46364206783698775</v>
      </c>
      <c r="D7" s="17">
        <v>0.53635793216301231</v>
      </c>
      <c r="E7" s="27">
        <v>0.20100000000000001</v>
      </c>
      <c r="F7" s="15">
        <v>4.3436020051494891E-5</v>
      </c>
      <c r="G7" s="7">
        <v>238</v>
      </c>
      <c r="H7" s="7">
        <v>231</v>
      </c>
      <c r="I7" s="8">
        <v>526</v>
      </c>
      <c r="J7" s="8">
        <v>540</v>
      </c>
      <c r="K7" s="23">
        <v>106</v>
      </c>
      <c r="L7" s="26">
        <v>133</v>
      </c>
      <c r="M7" s="9">
        <v>0</v>
      </c>
      <c r="N7" s="9">
        <v>28</v>
      </c>
      <c r="O7" s="19">
        <v>764</v>
      </c>
      <c r="P7" s="19">
        <v>771</v>
      </c>
      <c r="Q7" s="6">
        <v>44287</v>
      </c>
      <c r="R7" s="20">
        <f t="shared" si="0"/>
        <v>0.31151832460732987</v>
      </c>
      <c r="S7" s="20">
        <f t="shared" ref="S7:S20" si="5">H7/P7</f>
        <v>0.29961089494163423</v>
      </c>
      <c r="T7" s="17">
        <f t="shared" si="1"/>
        <v>0.68848167539267013</v>
      </c>
      <c r="U7" s="17">
        <f>J7/P7</f>
        <v>0.70038910505836571</v>
      </c>
      <c r="V7" s="24">
        <f t="shared" si="4"/>
        <v>0.13874345549738221</v>
      </c>
      <c r="W7" s="24">
        <f>L7/P7</f>
        <v>0.17250324254215305</v>
      </c>
      <c r="X7" s="15">
        <f t="shared" si="2"/>
        <v>0</v>
      </c>
      <c r="Y7" s="15">
        <f t="shared" ref="Y7:Y32" si="6">N7/P7</f>
        <v>3.6316472114137487E-2</v>
      </c>
      <c r="AA7" s="5">
        <v>23376362</v>
      </c>
    </row>
    <row r="8" spans="1:27" ht="15.6" x14ac:dyDescent="0.3">
      <c r="A8" s="6">
        <v>44317</v>
      </c>
      <c r="C8" s="16">
        <v>0.37081719060423746</v>
      </c>
      <c r="D8" s="17">
        <v>0.62918280939576254</v>
      </c>
      <c r="E8" s="27">
        <v>0.41199999999999998</v>
      </c>
      <c r="F8" s="15">
        <v>8.5840682549255659E-5</v>
      </c>
      <c r="G8" s="7">
        <v>77</v>
      </c>
      <c r="H8" s="7">
        <v>84</v>
      </c>
      <c r="I8" s="8">
        <v>220</v>
      </c>
      <c r="J8" s="8">
        <v>240</v>
      </c>
      <c r="K8" s="23">
        <v>101</v>
      </c>
      <c r="L8" s="26">
        <v>127</v>
      </c>
      <c r="M8" s="9">
        <v>0</v>
      </c>
      <c r="N8" s="9">
        <v>28</v>
      </c>
      <c r="O8" s="19">
        <v>297</v>
      </c>
      <c r="P8" s="19">
        <v>324</v>
      </c>
      <c r="Q8" s="6">
        <v>44317</v>
      </c>
      <c r="R8" s="20">
        <f t="shared" si="0"/>
        <v>0.25925925925925924</v>
      </c>
      <c r="S8" s="20">
        <f t="shared" si="5"/>
        <v>0.25925925925925924</v>
      </c>
      <c r="T8" s="17">
        <f t="shared" si="1"/>
        <v>0.7407407407407407</v>
      </c>
      <c r="U8" s="17">
        <f>J8/P8</f>
        <v>0.7407407407407407</v>
      </c>
      <c r="V8" s="24">
        <f t="shared" si="4"/>
        <v>0.34006734006734007</v>
      </c>
      <c r="W8" s="24">
        <f t="shared" ref="W8:W32" si="7">L8/P8</f>
        <v>0.39197530864197533</v>
      </c>
      <c r="X8" s="15">
        <f t="shared" si="2"/>
        <v>0</v>
      </c>
      <c r="Y8" s="15">
        <f t="shared" si="6"/>
        <v>8.6419753086419748E-2</v>
      </c>
      <c r="AA8" s="5">
        <v>18696226</v>
      </c>
    </row>
    <row r="9" spans="1:27" ht="15.6" x14ac:dyDescent="0.3">
      <c r="A9" s="6">
        <v>44348</v>
      </c>
      <c r="C9" s="16">
        <v>0.28595891579251181</v>
      </c>
      <c r="D9" s="17">
        <v>0.71404108420748824</v>
      </c>
      <c r="E9" s="27">
        <v>0.52400000000000002</v>
      </c>
      <c r="F9" s="15">
        <v>1.4710728800088475E-4</v>
      </c>
      <c r="G9" s="7">
        <v>96</v>
      </c>
      <c r="H9" s="7">
        <v>98</v>
      </c>
      <c r="I9" s="8">
        <v>230</v>
      </c>
      <c r="J9" s="8">
        <v>266</v>
      </c>
      <c r="K9" s="23">
        <v>178</v>
      </c>
      <c r="L9" s="26">
        <v>212</v>
      </c>
      <c r="M9" s="9">
        <v>0</v>
      </c>
      <c r="N9" s="9">
        <v>28</v>
      </c>
      <c r="O9" s="19">
        <v>326</v>
      </c>
      <c r="P9" s="19">
        <v>364</v>
      </c>
      <c r="Q9" s="6">
        <v>44348</v>
      </c>
      <c r="R9" s="20">
        <f t="shared" si="0"/>
        <v>0.29447852760736198</v>
      </c>
      <c r="S9" s="20">
        <f t="shared" si="5"/>
        <v>0.26923076923076922</v>
      </c>
      <c r="T9" s="17">
        <f t="shared" si="1"/>
        <v>0.70552147239263807</v>
      </c>
      <c r="U9" s="17">
        <f t="shared" ref="U9:U13" si="8">J9/P9</f>
        <v>0.73076923076923073</v>
      </c>
      <c r="V9" s="24">
        <f t="shared" si="4"/>
        <v>0.54601226993865026</v>
      </c>
      <c r="W9" s="24">
        <f t="shared" si="7"/>
        <v>0.58241758241758246</v>
      </c>
      <c r="X9" s="15">
        <f t="shared" si="2"/>
        <v>0</v>
      </c>
      <c r="Y9" s="15">
        <f t="shared" si="6"/>
        <v>7.6923076923076927E-2</v>
      </c>
      <c r="AA9" s="5">
        <v>14417758</v>
      </c>
    </row>
    <row r="10" spans="1:27" ht="15.6" x14ac:dyDescent="0.3">
      <c r="A10" s="6">
        <v>44378</v>
      </c>
      <c r="C10" s="16">
        <v>0.25125579682446597</v>
      </c>
      <c r="D10" s="17">
        <v>0.74874420317553403</v>
      </c>
      <c r="E10" s="27">
        <v>0.59699999999999998</v>
      </c>
      <c r="F10" s="15">
        <v>2.0222541572832963E-4</v>
      </c>
      <c r="G10" s="7">
        <v>334</v>
      </c>
      <c r="H10" s="7">
        <v>384</v>
      </c>
      <c r="I10" s="8">
        <v>838</v>
      </c>
      <c r="J10" s="8">
        <v>945</v>
      </c>
      <c r="K10" s="23">
        <v>763</v>
      </c>
      <c r="L10" s="23">
        <v>863</v>
      </c>
      <c r="M10" s="9">
        <v>0</v>
      </c>
      <c r="N10" s="9">
        <v>28</v>
      </c>
      <c r="O10" s="19">
        <v>1172</v>
      </c>
      <c r="P10" s="19">
        <v>1329</v>
      </c>
      <c r="Q10" s="6">
        <v>44378</v>
      </c>
      <c r="R10" s="20">
        <f t="shared" si="0"/>
        <v>0.28498293515358364</v>
      </c>
      <c r="S10" s="20">
        <f t="shared" si="5"/>
        <v>0.28893905191873587</v>
      </c>
      <c r="T10" s="17">
        <f t="shared" si="1"/>
        <v>0.71501706484641636</v>
      </c>
      <c r="U10" s="17">
        <f t="shared" si="8"/>
        <v>0.71106094808126408</v>
      </c>
      <c r="V10" s="24">
        <f t="shared" si="4"/>
        <v>0.65102389078498291</v>
      </c>
      <c r="W10" s="24">
        <f t="shared" si="7"/>
        <v>0.64936042136945071</v>
      </c>
      <c r="X10" s="15">
        <f t="shared" si="2"/>
        <v>0</v>
      </c>
      <c r="Y10" s="15">
        <f t="shared" si="6"/>
        <v>2.1068472535741158E-2</v>
      </c>
      <c r="AA10" s="5">
        <v>12668062</v>
      </c>
    </row>
    <row r="11" spans="1:27" ht="15.6" x14ac:dyDescent="0.3">
      <c r="A11" s="6">
        <v>44409</v>
      </c>
      <c r="C11" s="16">
        <v>0.22964284643260563</v>
      </c>
      <c r="D11" s="17">
        <v>0.77035715356739431</v>
      </c>
      <c r="E11" s="27">
        <v>0.68600000000000005</v>
      </c>
      <c r="F11" s="15">
        <v>2.6583240947497077E-4</v>
      </c>
      <c r="G11" s="7">
        <v>589</v>
      </c>
      <c r="H11" s="7">
        <v>656</v>
      </c>
      <c r="I11" s="8">
        <v>1661</v>
      </c>
      <c r="J11" s="8">
        <v>1803</v>
      </c>
      <c r="K11" s="23">
        <v>1569</v>
      </c>
      <c r="L11" s="23">
        <v>1703</v>
      </c>
      <c r="M11" s="9">
        <v>0</v>
      </c>
      <c r="N11" s="9">
        <v>28</v>
      </c>
      <c r="O11" s="19">
        <v>2250</v>
      </c>
      <c r="P11" s="19">
        <v>2459</v>
      </c>
      <c r="Q11" s="6">
        <v>44409</v>
      </c>
      <c r="R11" s="20">
        <f t="shared" si="0"/>
        <v>0.26177777777777778</v>
      </c>
      <c r="S11" s="20">
        <f t="shared" si="5"/>
        <v>0.26677511183407887</v>
      </c>
      <c r="T11" s="17">
        <f t="shared" si="1"/>
        <v>0.73822222222222222</v>
      </c>
      <c r="U11" s="17">
        <f t="shared" si="8"/>
        <v>0.73322488816592113</v>
      </c>
      <c r="V11" s="24">
        <f t="shared" si="4"/>
        <v>0.69733333333333336</v>
      </c>
      <c r="W11" s="24">
        <f t="shared" si="7"/>
        <v>0.69255795038633594</v>
      </c>
      <c r="X11" s="15">
        <f t="shared" si="2"/>
        <v>0</v>
      </c>
      <c r="Y11" s="15">
        <f t="shared" si="6"/>
        <v>1.1386742578283855E-2</v>
      </c>
      <c r="AA11" s="5">
        <v>11578359</v>
      </c>
    </row>
    <row r="12" spans="1:27" ht="15.6" x14ac:dyDescent="0.3">
      <c r="A12" s="6">
        <v>44440</v>
      </c>
      <c r="C12" s="16">
        <v>0.22002958250804897</v>
      </c>
      <c r="D12" s="17">
        <v>0.77997041749195106</v>
      </c>
      <c r="E12" s="27">
        <v>0.72099999999999997</v>
      </c>
      <c r="F12" s="15">
        <v>8.2095069587280849E-3</v>
      </c>
      <c r="G12" s="7">
        <v>496</v>
      </c>
      <c r="H12" s="7">
        <v>582</v>
      </c>
      <c r="I12" s="8">
        <v>2180</v>
      </c>
      <c r="J12" s="8">
        <v>2354</v>
      </c>
      <c r="K12" s="23">
        <v>2082</v>
      </c>
      <c r="L12" s="23">
        <v>2269</v>
      </c>
      <c r="M12" s="9">
        <v>7</v>
      </c>
      <c r="N12" s="9">
        <v>28</v>
      </c>
      <c r="O12" s="19">
        <v>2676</v>
      </c>
      <c r="P12" s="19">
        <v>2936</v>
      </c>
      <c r="Q12" s="6">
        <v>44440</v>
      </c>
      <c r="R12" s="20">
        <f t="shared" si="0"/>
        <v>0.18535127055306427</v>
      </c>
      <c r="S12" s="20">
        <f t="shared" si="5"/>
        <v>0.19822888283378748</v>
      </c>
      <c r="T12" s="17">
        <f t="shared" si="1"/>
        <v>0.81464872944693567</v>
      </c>
      <c r="U12" s="17">
        <f t="shared" si="8"/>
        <v>0.80177111716621252</v>
      </c>
      <c r="V12" s="24">
        <f t="shared" si="4"/>
        <v>0.77802690582959644</v>
      </c>
      <c r="W12" s="24">
        <f t="shared" si="7"/>
        <v>0.77282016348773841</v>
      </c>
      <c r="X12" s="15">
        <f t="shared" si="2"/>
        <v>2.6158445440956652E-3</v>
      </c>
      <c r="Y12" s="15">
        <f t="shared" si="6"/>
        <v>9.5367847411444145E-3</v>
      </c>
      <c r="AA12" s="5">
        <v>11093668</v>
      </c>
    </row>
    <row r="13" spans="1:27" ht="15.6" x14ac:dyDescent="0.3">
      <c r="A13" s="6">
        <v>44470</v>
      </c>
      <c r="C13" s="16">
        <v>0.21233313626470537</v>
      </c>
      <c r="D13" s="17">
        <v>0.7876668637352946</v>
      </c>
      <c r="E13" s="27">
        <v>0.73699999999999999</v>
      </c>
      <c r="F13" s="15">
        <v>0.13310418948545255</v>
      </c>
      <c r="G13" s="7">
        <v>427</v>
      </c>
      <c r="H13" s="7">
        <v>527</v>
      </c>
      <c r="I13" s="8">
        <v>2383</v>
      </c>
      <c r="J13" s="8">
        <v>2557</v>
      </c>
      <c r="K13" s="23">
        <v>2307</v>
      </c>
      <c r="L13" s="23">
        <v>2483</v>
      </c>
      <c r="M13" s="9">
        <v>171</v>
      </c>
      <c r="N13" s="9">
        <v>193</v>
      </c>
      <c r="O13" s="19">
        <v>2810</v>
      </c>
      <c r="P13" s="19">
        <v>3084</v>
      </c>
      <c r="Q13" s="6">
        <v>44470</v>
      </c>
      <c r="R13" s="20">
        <f t="shared" si="0"/>
        <v>0.15195729537366548</v>
      </c>
      <c r="S13" s="20">
        <f t="shared" si="5"/>
        <v>0.17088197146562906</v>
      </c>
      <c r="T13" s="17">
        <f t="shared" si="1"/>
        <v>0.84804270462633446</v>
      </c>
      <c r="U13" s="17">
        <f t="shared" si="8"/>
        <v>0.829118028534371</v>
      </c>
      <c r="V13" s="24">
        <f t="shared" si="4"/>
        <v>0.8209964412811388</v>
      </c>
      <c r="W13" s="24">
        <f t="shared" si="7"/>
        <v>0.80512321660181585</v>
      </c>
      <c r="X13" s="15">
        <f t="shared" si="2"/>
        <v>6.0854092526690391E-2</v>
      </c>
      <c r="Y13" s="15">
        <f t="shared" si="6"/>
        <v>6.2581063553826199E-2</v>
      </c>
      <c r="AA13" s="5">
        <v>10705621</v>
      </c>
    </row>
    <row r="14" spans="1:27" ht="15.6" x14ac:dyDescent="0.3">
      <c r="A14" s="6">
        <v>44501</v>
      </c>
      <c r="C14" s="16">
        <v>0.20747435132766659</v>
      </c>
      <c r="D14" s="17">
        <v>0.79252564867233344</v>
      </c>
      <c r="E14" s="27">
        <v>0.747</v>
      </c>
      <c r="F14" s="15">
        <v>0.28784221435322854</v>
      </c>
      <c r="G14" s="7">
        <v>555</v>
      </c>
      <c r="H14" s="7">
        <v>640</v>
      </c>
      <c r="I14" s="8">
        <v>2385</v>
      </c>
      <c r="J14" s="8">
        <v>2572</v>
      </c>
      <c r="K14" s="23">
        <v>2316</v>
      </c>
      <c r="L14" s="23">
        <v>2499</v>
      </c>
      <c r="M14" s="9">
        <v>434</v>
      </c>
      <c r="N14" s="9">
        <v>493</v>
      </c>
      <c r="O14" s="19">
        <v>2940</v>
      </c>
      <c r="P14" s="19">
        <v>3212</v>
      </c>
      <c r="Q14" s="6">
        <v>44501</v>
      </c>
      <c r="R14" s="20">
        <f t="shared" si="0"/>
        <v>0.18877551020408162</v>
      </c>
      <c r="S14" s="20">
        <f t="shared" si="5"/>
        <v>0.19925280199252801</v>
      </c>
      <c r="T14" s="17">
        <f t="shared" si="1"/>
        <v>0.81122448979591832</v>
      </c>
      <c r="U14" s="17">
        <f t="shared" ref="U14:U21" si="9">J14/P14</f>
        <v>0.80074719800747196</v>
      </c>
      <c r="V14" s="24">
        <f t="shared" si="4"/>
        <v>0.78775510204081634</v>
      </c>
      <c r="W14" s="24">
        <f t="shared" si="7"/>
        <v>0.77801992528019925</v>
      </c>
      <c r="X14" s="15">
        <f t="shared" si="2"/>
        <v>0.14761904761904762</v>
      </c>
      <c r="Y14" s="15">
        <f t="shared" si="6"/>
        <v>0.15348692403486924</v>
      </c>
      <c r="AA14" s="5">
        <v>10460646</v>
      </c>
    </row>
    <row r="15" spans="1:27" ht="15.6" x14ac:dyDescent="0.3">
      <c r="A15" s="6">
        <v>44531</v>
      </c>
      <c r="C15" s="16">
        <v>0.20016599303151369</v>
      </c>
      <c r="D15" s="17">
        <v>0.79983400696848628</v>
      </c>
      <c r="E15" s="27">
        <v>0.76200000000000001</v>
      </c>
      <c r="F15" s="15">
        <v>0.52794984920759214</v>
      </c>
      <c r="G15" s="7">
        <v>680</v>
      </c>
      <c r="H15" s="7">
        <v>823</v>
      </c>
      <c r="I15" s="8">
        <v>2003</v>
      </c>
      <c r="J15" s="8">
        <v>2177</v>
      </c>
      <c r="K15" s="23">
        <v>1911</v>
      </c>
      <c r="L15" s="23">
        <v>2080</v>
      </c>
      <c r="M15" s="9">
        <v>782</v>
      </c>
      <c r="N15" s="9">
        <v>865</v>
      </c>
      <c r="O15" s="19">
        <v>2683</v>
      </c>
      <c r="P15" s="19">
        <v>3000</v>
      </c>
      <c r="Q15" s="6">
        <v>44531</v>
      </c>
      <c r="R15" s="20">
        <f t="shared" si="0"/>
        <v>0.25344763324636599</v>
      </c>
      <c r="S15" s="20">
        <f t="shared" si="5"/>
        <v>0.27433333333333332</v>
      </c>
      <c r="T15" s="17">
        <f t="shared" si="1"/>
        <v>0.74655236675363401</v>
      </c>
      <c r="U15" s="17">
        <f t="shared" si="9"/>
        <v>0.72566666666666668</v>
      </c>
      <c r="V15" s="24">
        <f t="shared" si="4"/>
        <v>0.71226239284383153</v>
      </c>
      <c r="W15" s="24">
        <f t="shared" si="7"/>
        <v>0.69333333333333336</v>
      </c>
      <c r="X15" s="15">
        <f t="shared" si="2"/>
        <v>0.2914647782333209</v>
      </c>
      <c r="Y15" s="15">
        <f t="shared" si="6"/>
        <v>0.28833333333333333</v>
      </c>
      <c r="AA15" s="5">
        <v>10092166</v>
      </c>
    </row>
    <row r="16" spans="1:27" ht="15.6" x14ac:dyDescent="0.3">
      <c r="A16" s="6">
        <v>44562</v>
      </c>
      <c r="C16" s="16">
        <v>0.1931293181155733</v>
      </c>
      <c r="D16" s="17">
        <v>0.80687068188442668</v>
      </c>
      <c r="E16" s="27">
        <v>0.77100000000000002</v>
      </c>
      <c r="F16" s="15">
        <v>0.6015620624168071</v>
      </c>
      <c r="G16" s="7">
        <v>690</v>
      </c>
      <c r="H16" s="7">
        <v>787</v>
      </c>
      <c r="I16" s="8">
        <v>3911</v>
      </c>
      <c r="J16" s="8">
        <v>4219</v>
      </c>
      <c r="K16" s="23">
        <v>3786</v>
      </c>
      <c r="L16" s="23">
        <v>4085</v>
      </c>
      <c r="M16" s="9">
        <v>2605</v>
      </c>
      <c r="N16" s="9">
        <v>2823</v>
      </c>
      <c r="O16" s="19">
        <v>4601</v>
      </c>
      <c r="P16" s="19">
        <v>5006</v>
      </c>
      <c r="Q16" s="6">
        <v>44562</v>
      </c>
      <c r="R16" s="20">
        <f t="shared" si="0"/>
        <v>0.14996739839165399</v>
      </c>
      <c r="S16" s="20">
        <f t="shared" si="5"/>
        <v>0.15721134638433878</v>
      </c>
      <c r="T16" s="17">
        <f t="shared" si="1"/>
        <v>0.85003260160834604</v>
      </c>
      <c r="U16" s="17">
        <f t="shared" si="9"/>
        <v>0.84278865361566124</v>
      </c>
      <c r="V16" s="24">
        <f t="shared" si="4"/>
        <v>0.82286459465333628</v>
      </c>
      <c r="W16" s="24">
        <f t="shared" si="7"/>
        <v>0.8160207750699161</v>
      </c>
      <c r="X16" s="15">
        <f t="shared" si="2"/>
        <v>0.56618126494240384</v>
      </c>
      <c r="Y16" s="15">
        <f t="shared" si="6"/>
        <v>0.5639232920495405</v>
      </c>
      <c r="AA16" s="5">
        <v>9737384</v>
      </c>
    </row>
    <row r="17" spans="1:27" ht="15.6" x14ac:dyDescent="0.3">
      <c r="A17" s="6">
        <v>44593</v>
      </c>
      <c r="C17" s="16">
        <v>0.1909657283058302</v>
      </c>
      <c r="D17" s="17">
        <v>0.80903427169416986</v>
      </c>
      <c r="E17" s="27">
        <v>0.77500000000000002</v>
      </c>
      <c r="F17" s="15">
        <v>0.61370715046538815</v>
      </c>
      <c r="G17" s="7">
        <v>261</v>
      </c>
      <c r="H17" s="7">
        <v>282</v>
      </c>
      <c r="I17" s="8">
        <v>2462</v>
      </c>
      <c r="J17" s="8">
        <v>2648</v>
      </c>
      <c r="K17" s="23">
        <v>2396</v>
      </c>
      <c r="L17" s="23">
        <v>2580</v>
      </c>
      <c r="M17" s="9">
        <v>2007</v>
      </c>
      <c r="N17" s="9">
        <v>2157</v>
      </c>
      <c r="O17" s="19">
        <v>2723</v>
      </c>
      <c r="P17" s="19">
        <v>2930</v>
      </c>
      <c r="Q17" s="6">
        <v>44593</v>
      </c>
      <c r="R17" s="20">
        <f t="shared" si="0"/>
        <v>9.585016525890562E-2</v>
      </c>
      <c r="S17" s="20">
        <f t="shared" si="5"/>
        <v>9.6245733788395904E-2</v>
      </c>
      <c r="T17" s="17">
        <f t="shared" si="1"/>
        <v>0.90414983474109434</v>
      </c>
      <c r="U17" s="17">
        <f t="shared" si="9"/>
        <v>0.90375426621160404</v>
      </c>
      <c r="V17" s="24">
        <f t="shared" si="4"/>
        <v>0.87991186191700332</v>
      </c>
      <c r="W17" s="24">
        <f t="shared" si="7"/>
        <v>0.88054607508532423</v>
      </c>
      <c r="X17" s="15">
        <f t="shared" si="2"/>
        <v>0.73705471905986042</v>
      </c>
      <c r="Y17" s="15">
        <f t="shared" si="6"/>
        <v>0.7361774744027304</v>
      </c>
      <c r="AA17" s="5">
        <v>9628298</v>
      </c>
    </row>
    <row r="18" spans="1:27" ht="15.6" x14ac:dyDescent="0.3">
      <c r="A18" s="6">
        <v>44621</v>
      </c>
      <c r="C18" s="16">
        <v>0.18971124051210553</v>
      </c>
      <c r="D18" s="17">
        <v>0.81028875948789447</v>
      </c>
      <c r="E18" s="27">
        <v>0.77800000000000002</v>
      </c>
      <c r="F18" s="15">
        <v>0.62140760313615206</v>
      </c>
      <c r="G18" s="7">
        <v>201</v>
      </c>
      <c r="H18" s="7">
        <v>233</v>
      </c>
      <c r="I18" s="8">
        <v>2672</v>
      </c>
      <c r="J18" s="8">
        <v>2891</v>
      </c>
      <c r="K18" s="23">
        <v>2622</v>
      </c>
      <c r="L18" s="23">
        <v>2836</v>
      </c>
      <c r="M18" s="9">
        <v>2337</v>
      </c>
      <c r="N18" s="9">
        <v>2524</v>
      </c>
      <c r="O18" s="19">
        <v>2873</v>
      </c>
      <c r="P18" s="19">
        <v>3124</v>
      </c>
      <c r="Q18" s="6">
        <v>44621</v>
      </c>
      <c r="R18" s="20">
        <f t="shared" si="0"/>
        <v>6.9961712495649142E-2</v>
      </c>
      <c r="S18" s="20">
        <f t="shared" si="5"/>
        <v>7.4583866837387963E-2</v>
      </c>
      <c r="T18" s="17">
        <f t="shared" si="1"/>
        <v>0.9300382875043508</v>
      </c>
      <c r="U18" s="17">
        <f t="shared" si="9"/>
        <v>0.92541613316261206</v>
      </c>
      <c r="V18" s="24">
        <f t="shared" si="4"/>
        <v>0.91263487643578145</v>
      </c>
      <c r="W18" s="24">
        <f t="shared" si="7"/>
        <v>0.90781049935979519</v>
      </c>
      <c r="X18" s="15">
        <f t="shared" si="2"/>
        <v>0.81343543334493562</v>
      </c>
      <c r="Y18" s="15">
        <f t="shared" si="6"/>
        <v>0.80793854033290657</v>
      </c>
      <c r="AA18" s="5">
        <v>9565048</v>
      </c>
    </row>
    <row r="19" spans="1:27" ht="15.6" x14ac:dyDescent="0.3">
      <c r="A19" s="6">
        <v>44652</v>
      </c>
      <c r="C19" s="16">
        <v>0.18882714891676516</v>
      </c>
      <c r="D19" s="17">
        <v>0.81117285108323478</v>
      </c>
      <c r="E19" s="27">
        <v>0.78</v>
      </c>
      <c r="F19" s="15">
        <v>0.6274881302645845</v>
      </c>
      <c r="G19" s="7">
        <v>206</v>
      </c>
      <c r="H19" s="7">
        <v>225</v>
      </c>
      <c r="I19" s="8">
        <v>3382</v>
      </c>
      <c r="J19" s="8">
        <v>3662</v>
      </c>
      <c r="K19" s="23">
        <v>3330</v>
      </c>
      <c r="L19" s="23">
        <v>3609</v>
      </c>
      <c r="M19" s="9">
        <v>3064</v>
      </c>
      <c r="N19" s="9">
        <v>3334</v>
      </c>
      <c r="O19" s="19">
        <v>3588</v>
      </c>
      <c r="P19" s="19">
        <v>3887</v>
      </c>
      <c r="Q19" s="6">
        <v>44652</v>
      </c>
      <c r="R19" s="20">
        <f t="shared" si="0"/>
        <v>5.741360089186176E-2</v>
      </c>
      <c r="S19" s="20">
        <f t="shared" si="5"/>
        <v>5.7885258554154877E-2</v>
      </c>
      <c r="T19" s="17">
        <f t="shared" si="1"/>
        <v>0.94258639910813824</v>
      </c>
      <c r="U19" s="17">
        <f t="shared" si="9"/>
        <v>0.94211474144584517</v>
      </c>
      <c r="V19" s="24">
        <f t="shared" si="4"/>
        <v>0.92809364548494988</v>
      </c>
      <c r="W19" s="24">
        <f t="shared" si="7"/>
        <v>0.92847954720864423</v>
      </c>
      <c r="X19" s="15">
        <f t="shared" si="2"/>
        <v>0.85395763656633217</v>
      </c>
      <c r="Y19" s="15">
        <f t="shared" si="6"/>
        <v>0.85773089786467716</v>
      </c>
      <c r="AA19" s="5">
        <v>9520473</v>
      </c>
    </row>
    <row r="20" spans="1:27" ht="15.6" x14ac:dyDescent="0.3">
      <c r="A20" s="6">
        <v>44682</v>
      </c>
      <c r="C20" s="16">
        <v>0.18796259361354842</v>
      </c>
      <c r="D20" s="17">
        <v>0.81203740638645161</v>
      </c>
      <c r="E20" s="27">
        <v>0.78200000000000003</v>
      </c>
      <c r="F20" s="15">
        <v>0.63413112410198513</v>
      </c>
      <c r="G20" s="7">
        <v>81</v>
      </c>
      <c r="H20" s="7">
        <v>96</v>
      </c>
      <c r="I20" s="8">
        <v>1301</v>
      </c>
      <c r="J20" s="8">
        <v>1544</v>
      </c>
      <c r="K20" s="23">
        <v>1278</v>
      </c>
      <c r="L20" s="23">
        <v>1516</v>
      </c>
      <c r="M20" s="9">
        <v>1163</v>
      </c>
      <c r="N20" s="9">
        <v>1378</v>
      </c>
      <c r="O20" s="19">
        <v>1382</v>
      </c>
      <c r="P20" s="19">
        <v>1640</v>
      </c>
      <c r="Q20" s="6">
        <v>44682</v>
      </c>
      <c r="R20" s="20">
        <f t="shared" si="0"/>
        <v>5.8610709117221417E-2</v>
      </c>
      <c r="S20" s="20">
        <f t="shared" si="5"/>
        <v>5.8536585365853662E-2</v>
      </c>
      <c r="T20" s="17">
        <f t="shared" si="1"/>
        <v>0.94138929088277856</v>
      </c>
      <c r="U20" s="17">
        <f t="shared" si="9"/>
        <v>0.94146341463414629</v>
      </c>
      <c r="V20" s="24">
        <f t="shared" si="4"/>
        <v>0.92474674384949351</v>
      </c>
      <c r="W20" s="24">
        <f t="shared" si="7"/>
        <v>0.92439024390243907</v>
      </c>
      <c r="X20" s="15">
        <f t="shared" si="2"/>
        <v>0.84153400868306805</v>
      </c>
      <c r="Y20" s="15">
        <f t="shared" si="6"/>
        <v>0.84024390243902436</v>
      </c>
      <c r="AA20" s="5">
        <v>9476883</v>
      </c>
    </row>
    <row r="21" spans="1:27" ht="15.6" x14ac:dyDescent="0.3">
      <c r="A21" s="6">
        <v>44713</v>
      </c>
      <c r="C21" s="16">
        <v>0.18753243817844484</v>
      </c>
      <c r="D21" s="17">
        <v>0.81246756182155511</v>
      </c>
      <c r="E21" s="27">
        <v>0.78300000000000003</v>
      </c>
      <c r="F21" s="15">
        <v>0.63735786504543601</v>
      </c>
      <c r="H21" s="7">
        <v>64</v>
      </c>
      <c r="J21" s="8">
        <v>995</v>
      </c>
      <c r="K21" s="25"/>
      <c r="L21" s="23">
        <v>975</v>
      </c>
      <c r="N21" s="9">
        <v>902</v>
      </c>
      <c r="O21" s="13"/>
      <c r="P21" s="19">
        <v>1059</v>
      </c>
      <c r="Q21" s="6">
        <v>44713</v>
      </c>
      <c r="R21" s="13"/>
      <c r="S21" s="20">
        <f t="shared" ref="S21:S32" si="10">H21/P21</f>
        <v>6.043437204910293E-2</v>
      </c>
      <c r="T21" s="13"/>
      <c r="U21" s="17">
        <f t="shared" si="9"/>
        <v>0.93956562795089704</v>
      </c>
      <c r="W21" s="24">
        <f t="shared" si="7"/>
        <v>0.92067988668555245</v>
      </c>
      <c r="X21" s="13"/>
      <c r="Y21" s="15">
        <f t="shared" si="6"/>
        <v>0.85174693106704435</v>
      </c>
      <c r="AA21" s="5">
        <v>9455195</v>
      </c>
    </row>
    <row r="22" spans="1:27" ht="15.6" x14ac:dyDescent="0.3">
      <c r="A22" s="6">
        <v>44743</v>
      </c>
      <c r="C22" s="16">
        <v>0.18711628540551312</v>
      </c>
      <c r="D22" s="17">
        <v>0.81288371459448694</v>
      </c>
      <c r="E22" s="27">
        <v>0.78400000000000003</v>
      </c>
      <c r="F22" s="15">
        <v>0.64090141126207545</v>
      </c>
      <c r="H22" s="7">
        <v>175</v>
      </c>
      <c r="J22" s="8">
        <v>2598</v>
      </c>
      <c r="K22" s="25"/>
      <c r="L22" s="23">
        <v>2570</v>
      </c>
      <c r="N22" s="9">
        <v>2401</v>
      </c>
      <c r="O22" s="13"/>
      <c r="P22" s="19">
        <v>2773</v>
      </c>
      <c r="Q22" s="6">
        <v>44743</v>
      </c>
      <c r="R22" s="13"/>
      <c r="S22" s="20">
        <f t="shared" si="10"/>
        <v>6.3108546700324564E-2</v>
      </c>
      <c r="T22" s="13"/>
      <c r="U22" s="17">
        <f t="shared" ref="U22:U32" si="11">J22/P22</f>
        <v>0.93689145329967549</v>
      </c>
      <c r="W22" s="24">
        <f t="shared" si="7"/>
        <v>0.92679408582762346</v>
      </c>
      <c r="X22" s="13"/>
      <c r="Y22" s="15">
        <f t="shared" si="6"/>
        <v>0.86584926072845292</v>
      </c>
      <c r="AA22" s="5">
        <v>9434213</v>
      </c>
    </row>
    <row r="23" spans="1:27" ht="15.6" x14ac:dyDescent="0.3">
      <c r="A23" s="6">
        <v>44774</v>
      </c>
      <c r="C23" s="16">
        <v>0.18686792657305432</v>
      </c>
      <c r="D23" s="17">
        <v>0.81313207342694571</v>
      </c>
      <c r="E23" s="27">
        <v>0.78500000000000003</v>
      </c>
      <c r="F23" s="15">
        <v>0.64267544542349364</v>
      </c>
      <c r="H23" s="7">
        <v>104</v>
      </c>
      <c r="J23" s="8">
        <v>1726</v>
      </c>
      <c r="K23" s="14"/>
      <c r="L23" s="23">
        <v>1704</v>
      </c>
      <c r="N23" s="9">
        <v>1589</v>
      </c>
      <c r="O23" s="13"/>
      <c r="P23" s="19">
        <v>1830</v>
      </c>
      <c r="Q23" s="6">
        <v>44774</v>
      </c>
      <c r="R23" s="13"/>
      <c r="S23" s="20">
        <f t="shared" si="10"/>
        <v>5.6830601092896178E-2</v>
      </c>
      <c r="T23" s="13"/>
      <c r="U23" s="17">
        <f t="shared" si="11"/>
        <v>0.94316939890710383</v>
      </c>
      <c r="W23" s="24">
        <f t="shared" si="7"/>
        <v>0.93114754098360653</v>
      </c>
      <c r="X23" s="13"/>
      <c r="Y23" s="15">
        <f t="shared" si="6"/>
        <v>0.86830601092896176</v>
      </c>
      <c r="AA23" s="5">
        <v>9421691</v>
      </c>
    </row>
    <row r="24" spans="1:27" ht="15.6" x14ac:dyDescent="0.3">
      <c r="A24" s="6">
        <v>44805</v>
      </c>
      <c r="C24" s="16">
        <v>0.18661710834950582</v>
      </c>
      <c r="D24" s="17">
        <v>0.81338289165049416</v>
      </c>
      <c r="E24" s="27">
        <v>0.78500000000000003</v>
      </c>
      <c r="F24" s="15">
        <v>0.64408582687822502</v>
      </c>
      <c r="H24" s="7">
        <v>50</v>
      </c>
      <c r="J24" s="8">
        <v>1030</v>
      </c>
      <c r="K24" s="14"/>
      <c r="L24" s="23">
        <v>1008</v>
      </c>
      <c r="N24" s="9">
        <v>955</v>
      </c>
      <c r="O24" s="13"/>
      <c r="P24" s="19">
        <v>1080</v>
      </c>
      <c r="Q24" s="6">
        <v>44805</v>
      </c>
      <c r="R24" s="13"/>
      <c r="S24" s="20">
        <f t="shared" si="10"/>
        <v>4.6296296296296294E-2</v>
      </c>
      <c r="T24" s="13"/>
      <c r="U24" s="17">
        <f t="shared" si="11"/>
        <v>0.95370370370370372</v>
      </c>
      <c r="W24" s="24">
        <f t="shared" si="7"/>
        <v>0.93333333333333335</v>
      </c>
      <c r="X24" s="13"/>
      <c r="Y24" s="15">
        <f t="shared" si="6"/>
        <v>0.8842592592592593</v>
      </c>
      <c r="AA24" s="5">
        <v>9409045</v>
      </c>
    </row>
    <row r="25" spans="1:27" ht="15.6" x14ac:dyDescent="0.3">
      <c r="A25" s="6">
        <v>44835</v>
      </c>
      <c r="C25" s="16">
        <v>0.18604849316281344</v>
      </c>
      <c r="D25" s="17">
        <v>0.81395150683718653</v>
      </c>
      <c r="E25" s="27">
        <v>0.78600000000000003</v>
      </c>
      <c r="F25" s="15">
        <v>0.6469418741163051</v>
      </c>
      <c r="H25" s="7">
        <v>130</v>
      </c>
      <c r="J25" s="8">
        <v>2375</v>
      </c>
      <c r="K25" s="14"/>
      <c r="L25" s="23">
        <v>2343</v>
      </c>
      <c r="N25" s="9">
        <v>2221</v>
      </c>
      <c r="O25" s="13"/>
      <c r="P25" s="19">
        <v>2505</v>
      </c>
      <c r="Q25" s="6">
        <v>44835</v>
      </c>
      <c r="R25" s="13"/>
      <c r="S25" s="20">
        <f t="shared" si="10"/>
        <v>5.1896207584830337E-2</v>
      </c>
      <c r="T25" s="13"/>
      <c r="U25" s="17">
        <f t="shared" si="11"/>
        <v>0.94810379241516962</v>
      </c>
      <c r="W25" s="24">
        <f t="shared" si="7"/>
        <v>0.93532934131736523</v>
      </c>
      <c r="X25" s="13"/>
      <c r="Y25" s="15">
        <f t="shared" si="6"/>
        <v>0.88662674650698603</v>
      </c>
      <c r="AA25" s="5">
        <v>9380376</v>
      </c>
    </row>
    <row r="26" spans="1:27" ht="15.6" x14ac:dyDescent="0.3">
      <c r="A26" s="6">
        <v>44866</v>
      </c>
      <c r="C26" s="16">
        <v>0.18571207226230502</v>
      </c>
      <c r="D26" s="17">
        <v>0.81428792773769498</v>
      </c>
      <c r="E26" s="27">
        <v>0.78600000000000003</v>
      </c>
      <c r="F26" s="15">
        <v>0.64843232461804468</v>
      </c>
      <c r="H26" s="7">
        <v>72</v>
      </c>
      <c r="J26" s="8">
        <v>1345</v>
      </c>
      <c r="K26" s="14"/>
      <c r="L26" s="23">
        <v>1322</v>
      </c>
      <c r="N26" s="9">
        <v>1250</v>
      </c>
      <c r="O26" s="13"/>
      <c r="P26" s="19">
        <v>1417</v>
      </c>
      <c r="Q26" s="6">
        <v>44866</v>
      </c>
      <c r="R26" s="13"/>
      <c r="S26" s="20">
        <f t="shared" si="10"/>
        <v>5.0811573747353567E-2</v>
      </c>
      <c r="T26" s="13"/>
      <c r="U26" s="17">
        <f t="shared" si="11"/>
        <v>0.94918842625264643</v>
      </c>
      <c r="W26" s="24">
        <f t="shared" si="7"/>
        <v>0.93295695130557521</v>
      </c>
      <c r="X26" s="13"/>
      <c r="Y26" s="15">
        <f t="shared" si="6"/>
        <v>0.88214537755822164</v>
      </c>
      <c r="AA26" s="5">
        <v>9363414</v>
      </c>
    </row>
    <row r="27" spans="1:27" ht="15.6" x14ac:dyDescent="0.3">
      <c r="A27" s="6">
        <v>44896</v>
      </c>
      <c r="C27" s="16">
        <v>0.18551246490805923</v>
      </c>
      <c r="D27" s="17">
        <v>0.81448753509194072</v>
      </c>
      <c r="E27" s="27">
        <v>0.78600000000000003</v>
      </c>
      <c r="F27" s="15">
        <v>0.64900708828246123</v>
      </c>
      <c r="H27" s="7">
        <v>124</v>
      </c>
      <c r="J27" s="8">
        <v>2088</v>
      </c>
      <c r="K27" s="14"/>
      <c r="L27" s="23">
        <v>2067</v>
      </c>
      <c r="N27" s="9">
        <v>1948</v>
      </c>
      <c r="O27" s="13"/>
      <c r="P27" s="19">
        <v>2212</v>
      </c>
      <c r="Q27" s="6">
        <v>44896</v>
      </c>
      <c r="R27" s="13"/>
      <c r="S27" s="20">
        <f t="shared" si="10"/>
        <v>5.6057866184448461E-2</v>
      </c>
      <c r="T27" s="13"/>
      <c r="U27" s="17">
        <f t="shared" si="11"/>
        <v>0.94394213381555159</v>
      </c>
      <c r="W27" s="24">
        <f t="shared" si="7"/>
        <v>0.93444846292947559</v>
      </c>
      <c r="X27" s="13"/>
      <c r="Y27" s="15">
        <f t="shared" si="6"/>
        <v>0.88065099457504525</v>
      </c>
      <c r="AA27" s="5">
        <v>9353350</v>
      </c>
    </row>
    <row r="28" spans="1:27" ht="15.6" x14ac:dyDescent="0.3">
      <c r="A28" s="6">
        <v>44927</v>
      </c>
      <c r="C28" s="16">
        <v>0.18531055683311667</v>
      </c>
      <c r="D28" s="17">
        <v>0.8146894431668833</v>
      </c>
      <c r="E28" s="27">
        <v>0.78700000000000003</v>
      </c>
      <c r="F28" s="15">
        <v>0.64937980503534143</v>
      </c>
      <c r="H28" s="7">
        <v>128</v>
      </c>
      <c r="J28" s="8">
        <v>2212</v>
      </c>
      <c r="K28" s="14"/>
      <c r="L28" s="23">
        <v>2186</v>
      </c>
      <c r="N28" s="9">
        <v>2082</v>
      </c>
      <c r="O28" s="13"/>
      <c r="P28" s="19">
        <v>2340</v>
      </c>
      <c r="Q28" s="6">
        <v>44927</v>
      </c>
      <c r="R28" s="13"/>
      <c r="S28" s="20">
        <f t="shared" si="10"/>
        <v>5.4700854700854701E-2</v>
      </c>
      <c r="T28" s="13"/>
      <c r="U28" s="17">
        <f t="shared" si="11"/>
        <v>0.94529914529914527</v>
      </c>
      <c r="W28" s="24">
        <f t="shared" si="7"/>
        <v>0.9341880341880342</v>
      </c>
      <c r="X28" s="13"/>
      <c r="Y28" s="15">
        <f t="shared" si="6"/>
        <v>0.88974358974358969</v>
      </c>
      <c r="AA28" s="5">
        <v>9343170</v>
      </c>
    </row>
    <row r="29" spans="1:27" ht="15.6" x14ac:dyDescent="0.3">
      <c r="A29" s="6">
        <v>44958</v>
      </c>
      <c r="C29" s="16">
        <v>0.18520204611818436</v>
      </c>
      <c r="D29" s="17">
        <v>0.81479795388181564</v>
      </c>
      <c r="E29" s="27">
        <v>0.78700000000000003</v>
      </c>
      <c r="F29" s="15">
        <v>0.64959904785070643</v>
      </c>
      <c r="H29" s="7">
        <v>75</v>
      </c>
      <c r="J29" s="8">
        <v>1557</v>
      </c>
      <c r="K29" s="14"/>
      <c r="L29" s="23">
        <v>1539</v>
      </c>
      <c r="N29" s="9">
        <v>1473</v>
      </c>
      <c r="O29" s="13"/>
      <c r="P29" s="19">
        <v>1632</v>
      </c>
      <c r="Q29" s="6">
        <v>44958</v>
      </c>
      <c r="R29" s="13"/>
      <c r="S29" s="20">
        <f t="shared" si="10"/>
        <v>4.595588235294118E-2</v>
      </c>
      <c r="T29" s="13"/>
      <c r="U29" s="17">
        <f t="shared" si="11"/>
        <v>0.95404411764705888</v>
      </c>
      <c r="W29" s="24">
        <f t="shared" si="7"/>
        <v>0.94301470588235292</v>
      </c>
      <c r="X29" s="13"/>
      <c r="Y29" s="15">
        <f t="shared" si="6"/>
        <v>0.90257352941176472</v>
      </c>
      <c r="AA29" s="5">
        <v>9337699</v>
      </c>
    </row>
    <row r="30" spans="1:27" ht="15.6" x14ac:dyDescent="0.3">
      <c r="A30" s="6">
        <v>44986</v>
      </c>
      <c r="C30" s="16">
        <v>0.18514240588425979</v>
      </c>
      <c r="D30" s="17">
        <v>0.81485759411574021</v>
      </c>
      <c r="E30" s="27">
        <v>0.78700000000000003</v>
      </c>
      <c r="F30" s="15">
        <v>0.64960347078790803</v>
      </c>
      <c r="H30" s="7">
        <v>102</v>
      </c>
      <c r="J30" s="8">
        <v>2237</v>
      </c>
      <c r="K30" s="14"/>
      <c r="L30" s="23">
        <v>2216</v>
      </c>
      <c r="N30" s="9">
        <v>2122</v>
      </c>
      <c r="O30" s="13"/>
      <c r="P30" s="19">
        <v>2339</v>
      </c>
      <c r="Q30" s="6">
        <v>44986</v>
      </c>
      <c r="R30" s="13"/>
      <c r="S30" s="20">
        <f t="shared" si="10"/>
        <v>4.3608379649422831E-2</v>
      </c>
      <c r="T30" s="13"/>
      <c r="U30" s="17">
        <f t="shared" si="11"/>
        <v>0.95639162035057712</v>
      </c>
      <c r="W30" s="24">
        <f t="shared" si="7"/>
        <v>0.94741342454040189</v>
      </c>
      <c r="X30" s="13"/>
      <c r="Y30" s="15">
        <f t="shared" si="6"/>
        <v>0.90722530996152206</v>
      </c>
      <c r="AA30" s="5">
        <v>9334692</v>
      </c>
    </row>
    <row r="31" spans="1:27" ht="15.6" x14ac:dyDescent="0.3">
      <c r="A31" s="6">
        <v>45017</v>
      </c>
      <c r="C31" s="16">
        <v>0.18505154725053563</v>
      </c>
      <c r="D31" s="17">
        <v>0.81494845274946437</v>
      </c>
      <c r="E31" s="27">
        <v>0.78700000000000003</v>
      </c>
      <c r="F31" s="15">
        <v>0.64967957307509405</v>
      </c>
      <c r="H31" s="7">
        <v>85</v>
      </c>
      <c r="J31" s="8">
        <v>1531</v>
      </c>
      <c r="K31" s="14"/>
      <c r="L31" s="23">
        <v>1513</v>
      </c>
      <c r="N31" s="9">
        <v>1444</v>
      </c>
      <c r="O31" s="13"/>
      <c r="P31" s="19">
        <v>1616</v>
      </c>
      <c r="Q31" s="6">
        <v>45017</v>
      </c>
      <c r="R31" s="13"/>
      <c r="S31" s="20">
        <f t="shared" si="10"/>
        <v>5.2599009900990097E-2</v>
      </c>
      <c r="T31" s="13"/>
      <c r="U31" s="17">
        <f t="shared" si="11"/>
        <v>0.94740099009900991</v>
      </c>
      <c r="W31" s="24">
        <f t="shared" si="7"/>
        <v>0.93626237623762376</v>
      </c>
      <c r="X31" s="13"/>
      <c r="Y31" s="15">
        <f t="shared" si="6"/>
        <v>0.89356435643564358</v>
      </c>
      <c r="AA31" s="5">
        <v>9330111</v>
      </c>
    </row>
    <row r="32" spans="1:27" ht="15.6" x14ac:dyDescent="0.3">
      <c r="A32" s="6">
        <v>45047</v>
      </c>
      <c r="C32" s="16">
        <v>0.18497873737400183</v>
      </c>
      <c r="D32" s="17">
        <v>0.81502126262599817</v>
      </c>
      <c r="E32" s="27">
        <v>0.78700000000000003</v>
      </c>
      <c r="F32" s="15">
        <v>0.64975670671983399</v>
      </c>
      <c r="H32" s="7">
        <v>46</v>
      </c>
      <c r="J32" s="8">
        <v>933</v>
      </c>
      <c r="K32" s="14"/>
      <c r="L32" s="23">
        <v>919</v>
      </c>
      <c r="N32" s="9">
        <v>881</v>
      </c>
      <c r="O32" s="13"/>
      <c r="P32" s="19">
        <v>979</v>
      </c>
      <c r="Q32" s="6">
        <v>45047</v>
      </c>
      <c r="R32" s="13"/>
      <c r="S32" s="20">
        <f t="shared" si="10"/>
        <v>4.6986721144024517E-2</v>
      </c>
      <c r="T32" s="13"/>
      <c r="U32" s="17">
        <f t="shared" si="11"/>
        <v>0.95301327885597553</v>
      </c>
      <c r="W32" s="24">
        <f t="shared" si="7"/>
        <v>0.93871297242083762</v>
      </c>
      <c r="X32" s="13"/>
      <c r="Y32" s="15">
        <f t="shared" si="6"/>
        <v>0.89989785495403474</v>
      </c>
      <c r="AA32" s="5">
        <v>9326440</v>
      </c>
    </row>
    <row r="34" spans="8:16" x14ac:dyDescent="0.3">
      <c r="H34" s="14">
        <f>SUM(H4:H32)</f>
        <v>6803</v>
      </c>
      <c r="J34" s="14">
        <f>SUM(J4:J32)</f>
        <v>49045</v>
      </c>
      <c r="L34" s="14">
        <f>SUM(L4:L32)</f>
        <v>47357</v>
      </c>
      <c r="N34" s="14">
        <f>SUM(N4:N32)</f>
        <v>33203</v>
      </c>
      <c r="P34" s="14">
        <f>SUM(P4:P32)</f>
        <v>55848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2023-09-02T09:18:51Z</dcterms:created>
  <dcterms:modified xsi:type="dcterms:W3CDTF">2023-09-12T13:57:15Z</dcterms:modified>
</cp:coreProperties>
</file>