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\Dropbox\Covid19\UK\All Cause Deaths v Vaccine Uptake UK\Age Adjusted Calculations\"/>
    </mc:Choice>
  </mc:AlternateContent>
  <xr:revisionPtr revIDLastSave="0" documentId="8_{5E9DAEEC-8289-4E03-AD5E-C023928FC99A}" xr6:coauthVersionLast="47" xr6:coauthVersionMax="47" xr10:uidLastSave="{00000000-0000-0000-0000-000000000000}"/>
  <bookViews>
    <workbookView xWindow="-108" yWindow="-108" windowWidth="23256" windowHeight="13176" xr2:uid="{159CF203-EFD3-49FB-9D5C-496AF7F0BAD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7" i="1" l="1"/>
  <c r="S7" i="1"/>
  <c r="T7" i="1"/>
  <c r="U7" i="1"/>
  <c r="V7" i="1"/>
  <c r="W7" i="1"/>
  <c r="X7" i="1"/>
  <c r="Y7" i="1"/>
  <c r="R8" i="1"/>
  <c r="S8" i="1"/>
  <c r="T8" i="1"/>
  <c r="U8" i="1"/>
  <c r="V8" i="1"/>
  <c r="W8" i="1"/>
  <c r="X8" i="1"/>
  <c r="Y8" i="1"/>
  <c r="R9" i="1"/>
  <c r="S9" i="1"/>
  <c r="T9" i="1"/>
  <c r="U9" i="1"/>
  <c r="V9" i="1"/>
  <c r="W9" i="1"/>
  <c r="X9" i="1"/>
  <c r="Y9" i="1"/>
  <c r="R10" i="1"/>
  <c r="S10" i="1"/>
  <c r="T10" i="1"/>
  <c r="U10" i="1"/>
  <c r="V10" i="1"/>
  <c r="W10" i="1"/>
  <c r="X10" i="1"/>
  <c r="Y10" i="1"/>
  <c r="R11" i="1"/>
  <c r="S11" i="1"/>
  <c r="T11" i="1"/>
  <c r="U11" i="1"/>
  <c r="V11" i="1"/>
  <c r="W11" i="1"/>
  <c r="X11" i="1"/>
  <c r="Y11" i="1"/>
  <c r="R12" i="1"/>
  <c r="S12" i="1"/>
  <c r="T12" i="1"/>
  <c r="U12" i="1"/>
  <c r="V12" i="1"/>
  <c r="W12" i="1"/>
  <c r="X12" i="1"/>
  <c r="Y12" i="1"/>
  <c r="R13" i="1"/>
  <c r="S13" i="1"/>
  <c r="T13" i="1"/>
  <c r="U13" i="1"/>
  <c r="V13" i="1"/>
  <c r="W13" i="1"/>
  <c r="X13" i="1"/>
  <c r="Y13" i="1"/>
  <c r="R14" i="1"/>
  <c r="S14" i="1"/>
  <c r="T14" i="1"/>
  <c r="U14" i="1"/>
  <c r="V14" i="1"/>
  <c r="W14" i="1"/>
  <c r="X14" i="1"/>
  <c r="Y14" i="1"/>
  <c r="R15" i="1"/>
  <c r="S15" i="1"/>
  <c r="T15" i="1"/>
  <c r="U15" i="1"/>
  <c r="V15" i="1"/>
  <c r="W15" i="1"/>
  <c r="X15" i="1"/>
  <c r="Y15" i="1"/>
  <c r="R16" i="1"/>
  <c r="S16" i="1"/>
  <c r="T16" i="1"/>
  <c r="U16" i="1"/>
  <c r="V16" i="1"/>
  <c r="W16" i="1"/>
  <c r="X16" i="1"/>
  <c r="Y16" i="1"/>
  <c r="R17" i="1"/>
  <c r="S17" i="1"/>
  <c r="T17" i="1"/>
  <c r="U17" i="1"/>
  <c r="V17" i="1"/>
  <c r="W17" i="1"/>
  <c r="X17" i="1"/>
  <c r="Y17" i="1"/>
  <c r="R18" i="1"/>
  <c r="S18" i="1"/>
  <c r="T18" i="1"/>
  <c r="U18" i="1"/>
  <c r="V18" i="1"/>
  <c r="W18" i="1"/>
  <c r="X18" i="1"/>
  <c r="Y18" i="1"/>
  <c r="R19" i="1"/>
  <c r="S19" i="1"/>
  <c r="T19" i="1"/>
  <c r="U19" i="1"/>
  <c r="V19" i="1"/>
  <c r="W19" i="1"/>
  <c r="X19" i="1"/>
  <c r="Y19" i="1"/>
  <c r="R20" i="1"/>
  <c r="S20" i="1"/>
  <c r="T20" i="1"/>
  <c r="U20" i="1"/>
  <c r="V20" i="1"/>
  <c r="W20" i="1"/>
  <c r="X20" i="1"/>
  <c r="Y20" i="1"/>
  <c r="S21" i="1"/>
  <c r="U21" i="1"/>
  <c r="W21" i="1"/>
  <c r="Y21" i="1"/>
  <c r="S22" i="1"/>
  <c r="U22" i="1"/>
  <c r="W22" i="1"/>
  <c r="Y22" i="1"/>
  <c r="S23" i="1"/>
  <c r="U23" i="1"/>
  <c r="W23" i="1"/>
  <c r="Y23" i="1"/>
  <c r="S24" i="1"/>
  <c r="U24" i="1"/>
  <c r="W24" i="1"/>
  <c r="Y24" i="1"/>
  <c r="S25" i="1"/>
  <c r="U25" i="1"/>
  <c r="W25" i="1"/>
  <c r="Y25" i="1"/>
  <c r="S26" i="1"/>
  <c r="U26" i="1"/>
  <c r="W26" i="1"/>
  <c r="Y26" i="1"/>
  <c r="S27" i="1"/>
  <c r="U27" i="1"/>
  <c r="W27" i="1"/>
  <c r="Y27" i="1"/>
  <c r="S28" i="1"/>
  <c r="U28" i="1"/>
  <c r="W28" i="1"/>
  <c r="Y28" i="1"/>
  <c r="S29" i="1"/>
  <c r="U29" i="1"/>
  <c r="W29" i="1"/>
  <c r="Y29" i="1"/>
  <c r="S30" i="1"/>
  <c r="U30" i="1"/>
  <c r="W30" i="1"/>
  <c r="Y30" i="1"/>
  <c r="S31" i="1"/>
  <c r="U31" i="1"/>
  <c r="W31" i="1"/>
  <c r="Y31" i="1"/>
  <c r="S32" i="1"/>
  <c r="U32" i="1"/>
  <c r="W32" i="1"/>
  <c r="Y32" i="1"/>
  <c r="V6" i="1"/>
  <c r="V5" i="1"/>
  <c r="V4" i="1"/>
  <c r="J34" i="1"/>
  <c r="L34" i="1"/>
  <c r="N34" i="1"/>
  <c r="H34" i="1" l="1"/>
  <c r="P6" i="1"/>
  <c r="P5" i="1"/>
  <c r="P4" i="1"/>
  <c r="R6" i="1"/>
  <c r="R5" i="1"/>
  <c r="T4" i="1"/>
  <c r="P34" i="1" l="1"/>
  <c r="X6" i="1"/>
  <c r="X4" i="1"/>
  <c r="X5" i="1"/>
  <c r="T6" i="1"/>
  <c r="T5" i="1"/>
  <c r="R4" i="1"/>
</calcChain>
</file>

<file path=xl/sharedStrings.xml><?xml version="1.0" encoding="utf-8"?>
<sst xmlns="http://schemas.openxmlformats.org/spreadsheetml/2006/main" count="25" uniqueCount="24">
  <si>
    <t>Date</t>
  </si>
  <si>
    <t>18-39
Unvaccinated Rate
Week 27 Report</t>
  </si>
  <si>
    <t>18-39
TWO or More Doses Rate
Week 27 Report</t>
  </si>
  <si>
    <t>18-39
ONE or More Doses Rate
Week 27 Report</t>
  </si>
  <si>
    <t>18-39
THREE or More Doses Rate
Week 27 Report</t>
  </si>
  <si>
    <t>Deaths 18-39
Unvaccinated Dataset 
1 APR 2021
 to 
31 May 2023
Table 2 ONS Report</t>
  </si>
  <si>
    <t>Deaths 18-39
TWO or More Doses
1 APR 2021
 to 
31 May 2023
Table 2 ONS Report</t>
  </si>
  <si>
    <t>Deaths 18-39
ONE or More Doses
1 APR 2021
 to 
31 May 2023
Table 2 ONS Report</t>
  </si>
  <si>
    <t>Deaths 18-39
THREE or More Doses
1 APR 2021
 to 
31 May 2023
Table 2 ONS Report</t>
  </si>
  <si>
    <t>ONS TABLE 2
Total Deaths 18-39
1 APR 2021
to
31 May 2023</t>
  </si>
  <si>
    <t>18-39 
Unvaccinated Status Deaths 
25 August 2023 ONS Data</t>
  </si>
  <si>
    <t>18-39 
ONE or More Doses Status Deaths
25 August 2023 ONS Data</t>
  </si>
  <si>
    <t>18-39 
TWO or More Doses Status Deaths
25 August 2023 ONS Data</t>
  </si>
  <si>
    <t>18-39
THREE or More Doses Status Deaths
25 August 2023 ONS Data</t>
  </si>
  <si>
    <t>Deaths 18-39
Unvaccinated Dataset 
1 Jan 2021
 to 
31 May 2022
Table 2 ONS Report</t>
  </si>
  <si>
    <t>Deaths 18-39
ONE or More Doses
1 Jan 2021
 to 
31 May 2022
Table 2 ONS Report</t>
  </si>
  <si>
    <t>Deaths 18-39
TWO or More Doses
1 Jan 2021
 to 
31 May 2022
Table 2 ONS Report</t>
  </si>
  <si>
    <t>Deaths 18-39
THREE or More Doses 
1 Jan 2021
 to 
31 May 2022
Table 2 ONS Report</t>
  </si>
  <si>
    <t>ONS TABLE 2 
Total Deaths 18-39
1 Jan 2021
to
31 May 2022</t>
  </si>
  <si>
    <t>18-39
Unvaccinated Status Deaths
6 July 2022 ONS DATA</t>
  </si>
  <si>
    <t>18-39
ONE or More Doses Status Deaths
6 July 2022 ONS Data</t>
  </si>
  <si>
    <t>18-39
TWO or More Doses Status Deaths
6 July 2022 ONS Data</t>
  </si>
  <si>
    <t>18-39
THREE or More Doses Status Deaths
6 July 2022 ONS Data</t>
  </si>
  <si>
    <t>18-39
Unvaccinated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</si>
</sst>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.0%"/>
    <numFmt numFmtId="165" formatCode="&quot; &quot;#,##0.00&quot; &quot;;&quot;-&quot;#,##0.00&quot; &quot;;&quot; &quot;&quot;-&quot;#&quot; &quot;;&quot; &quot;@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1"/>
      <color theme="3"/>
      <name val="Arial"/>
      <family val="2"/>
    </font>
    <font>
      <u/>
      <sz val="12"/>
      <color theme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C91"/>
        <bgColor rgb="FF007C9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0" fontId="9" fillId="0" borderId="1" applyNumberFormat="0" applyFill="0" applyAlignment="0" applyProtection="0"/>
    <xf numFmtId="0" fontId="8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17" fontId="5" fillId="0" borderId="0" xfId="0" applyNumberFormat="1" applyFont="1"/>
    <xf numFmtId="3" fontId="0" fillId="3" borderId="0" xfId="0" applyNumberFormat="1" applyFill="1"/>
    <xf numFmtId="3" fontId="0" fillId="4" borderId="0" xfId="0" applyNumberFormat="1" applyFill="1"/>
    <xf numFmtId="3" fontId="0" fillId="5" borderId="0" xfId="0" applyNumberFormat="1" applyFill="1" applyAlignment="1">
      <alignment horizontal="right" wrapText="1"/>
    </xf>
    <xf numFmtId="0" fontId="0" fillId="3" borderId="0" xfId="0" applyFill="1"/>
    <xf numFmtId="3" fontId="0" fillId="4" borderId="0" xfId="0" applyNumberFormat="1" applyFill="1" applyAlignment="1">
      <alignment horizontal="right"/>
    </xf>
    <xf numFmtId="0" fontId="0" fillId="6" borderId="0" xfId="0" applyFill="1"/>
    <xf numFmtId="3" fontId="0" fillId="0" borderId="0" xfId="0" applyNumberFormat="1" applyAlignment="1">
      <alignment horizontal="right" wrapText="1"/>
    </xf>
    <xf numFmtId="3" fontId="0" fillId="0" borderId="0" xfId="0" applyNumberFormat="1"/>
    <xf numFmtId="164" fontId="0" fillId="5" borderId="0" xfId="1" applyNumberFormat="1" applyFont="1" applyFill="1"/>
    <xf numFmtId="164" fontId="0" fillId="4" borderId="0" xfId="1" applyNumberFormat="1" applyFont="1" applyFill="1"/>
    <xf numFmtId="0" fontId="3" fillId="7" borderId="0" xfId="0" applyFont="1" applyFill="1" applyAlignment="1">
      <alignment horizontal="center" wrapText="1"/>
    </xf>
    <xf numFmtId="3" fontId="0" fillId="7" borderId="0" xfId="0" applyNumberFormat="1" applyFill="1"/>
    <xf numFmtId="164" fontId="3" fillId="3" borderId="0" xfId="1" applyNumberFormat="1" applyFont="1" applyFill="1" applyAlignment="1">
      <alignment horizontal="center" wrapText="1"/>
    </xf>
    <xf numFmtId="0" fontId="0" fillId="8" borderId="0" xfId="0" applyFill="1"/>
    <xf numFmtId="0" fontId="3" fillId="8" borderId="0" xfId="0" applyFont="1" applyFill="1" applyAlignment="1">
      <alignment horizontal="center" wrapText="1"/>
    </xf>
    <xf numFmtId="3" fontId="0" fillId="8" borderId="0" xfId="0" applyNumberFormat="1" applyFill="1"/>
    <xf numFmtId="164" fontId="0" fillId="8" borderId="0" xfId="1" applyNumberFormat="1" applyFont="1" applyFill="1"/>
    <xf numFmtId="1" fontId="0" fillId="0" borderId="0" xfId="0" applyNumberFormat="1"/>
    <xf numFmtId="10" fontId="4" fillId="3" borderId="0" xfId="0" applyNumberFormat="1" applyFont="1" applyFill="1" applyAlignment="1">
      <alignment horizontal="right" vertical="center"/>
    </xf>
    <xf numFmtId="10" fontId="0" fillId="4" borderId="0" xfId="1" applyNumberFormat="1" applyFont="1" applyFill="1"/>
    <xf numFmtId="10" fontId="4" fillId="8" borderId="0" xfId="0" applyNumberFormat="1" applyFont="1" applyFill="1" applyAlignment="1">
      <alignment horizontal="right" vertical="center"/>
    </xf>
    <xf numFmtId="10" fontId="4" fillId="5" borderId="0" xfId="0" applyNumberFormat="1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</cellXfs>
  <cellStyles count="13">
    <cellStyle name="Comma 15" xfId="2" xr:uid="{C64F70D4-397A-4A8F-9D93-19696860FDD2}"/>
    <cellStyle name="Currency 2" xfId="12" xr:uid="{2307A667-878C-42EC-A6F8-98899C6A735F}"/>
    <cellStyle name="Heading 1 2" xfId="4" xr:uid="{5D7C9E36-5279-4FD1-81CF-F3F54586B0AE}"/>
    <cellStyle name="Heading 2 2" xfId="5" xr:uid="{D6A0276E-C6E7-4FF7-BDC6-F542026C1496}"/>
    <cellStyle name="Heading 3 2" xfId="6" xr:uid="{81FF5DFF-D88C-4F21-A738-E1B533D3A5EA}"/>
    <cellStyle name="Hyperlink 2" xfId="7" xr:uid="{9D809818-C4C1-477B-AF87-3C75F472F020}"/>
    <cellStyle name="Normal" xfId="0" builtinId="0"/>
    <cellStyle name="Normal 2" xfId="8" xr:uid="{D1AE42F7-FA78-4BBA-8531-F27A029F4EA3}"/>
    <cellStyle name="Normal 3" xfId="10" xr:uid="{A596BC98-B4FE-4F48-A8FF-EF61EC0FE3DA}"/>
    <cellStyle name="Normal 4" xfId="3" xr:uid="{E369BA26-44E9-4291-B61A-BDBEBFB9F749}"/>
    <cellStyle name="Percent" xfId="1" builtinId="5"/>
    <cellStyle name="Percent 2" xfId="11" xr:uid="{D31EC8B1-8365-4322-B321-73AC72E25FDE}"/>
    <cellStyle name="Percent 3" xfId="9" xr:uid="{8225129C-D929-4080-9522-3483BB5533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TWO or MORE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DOSES - England 18-39 Data with Samples Size of 19+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TWO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64208333333332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58259903904408E-2"/>
          <c:y val="0.11498496207942867"/>
          <c:w val="0.93798365896551095"/>
          <c:h val="0.74890736335566555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Sheet1!$C$3</c:f>
              <c:strCache>
                <c:ptCount val="1"/>
                <c:pt idx="0">
                  <c:v>18-39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0.13680298296398807"/>
                  <c:y val="-3.666421402057697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18-39  Population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04946426305198"/>
                      <c:h val="4.690220367109790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D-87B2-4D77-840A-7CBEC940BECC}"/>
                </c:ext>
              </c:extLst>
            </c:dLbl>
            <c:dLbl>
              <c:idx val="2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B2-4D77-840A-7CBEC940BE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Sheet1!$A$4:$A$32</c:f>
              <c:numCache>
                <c:formatCode>mmm\-yy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Sheet1!$C$4:$C$32</c:f>
              <c:numCache>
                <c:formatCode>0.00%</c:formatCode>
                <c:ptCount val="29"/>
                <c:pt idx="0">
                  <c:v>0.95399999999999996</c:v>
                </c:pt>
                <c:pt idx="1">
                  <c:v>0.90600000000000003</c:v>
                </c:pt>
                <c:pt idx="2">
                  <c:v>0.84399999999999997</c:v>
                </c:pt>
                <c:pt idx="3">
                  <c:v>0.82199999999999995</c:v>
                </c:pt>
                <c:pt idx="4">
                  <c:v>0.72199999999999998</c:v>
                </c:pt>
                <c:pt idx="5">
                  <c:v>0.52100000000000002</c:v>
                </c:pt>
                <c:pt idx="6">
                  <c:v>0.441</c:v>
                </c:pt>
                <c:pt idx="7">
                  <c:v>0.39100000000000001</c:v>
                </c:pt>
                <c:pt idx="8">
                  <c:v>0.37</c:v>
                </c:pt>
                <c:pt idx="9">
                  <c:v>0.35399999999999998</c:v>
                </c:pt>
                <c:pt idx="10">
                  <c:v>0.34399999999999997</c:v>
                </c:pt>
                <c:pt idx="11">
                  <c:v>0.33</c:v>
                </c:pt>
                <c:pt idx="12">
                  <c:v>0.316</c:v>
                </c:pt>
                <c:pt idx="13">
                  <c:v>0.311</c:v>
                </c:pt>
                <c:pt idx="14">
                  <c:v>0.309</c:v>
                </c:pt>
                <c:pt idx="15">
                  <c:v>0.307</c:v>
                </c:pt>
                <c:pt idx="16">
                  <c:v>0.30499999999999999</c:v>
                </c:pt>
                <c:pt idx="17">
                  <c:v>0.30399999999999999</c:v>
                </c:pt>
                <c:pt idx="18">
                  <c:v>0.30299999999999999</c:v>
                </c:pt>
                <c:pt idx="19">
                  <c:v>0.30299999999999999</c:v>
                </c:pt>
                <c:pt idx="20">
                  <c:v>0.30199999999999999</c:v>
                </c:pt>
                <c:pt idx="21">
                  <c:v>0.30199999999999999</c:v>
                </c:pt>
                <c:pt idx="22">
                  <c:v>0.30099999999999999</c:v>
                </c:pt>
                <c:pt idx="23">
                  <c:v>0.30099999999999999</c:v>
                </c:pt>
                <c:pt idx="24">
                  <c:v>0.30099999999999999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B2-4D77-840A-7CBEC940BECC}"/>
            </c:ext>
          </c:extLst>
        </c:ser>
        <c:ser>
          <c:idx val="7"/>
          <c:order val="3"/>
          <c:tx>
            <c:strRef>
              <c:f>Sheet1!$E$3</c:f>
              <c:strCache>
                <c:ptCount val="1"/>
                <c:pt idx="0">
                  <c:v>18-39
TWO or More Doses Rate
Week 27 Report</c:v>
                </c:pt>
              </c:strCache>
            </c:strRef>
          </c:tx>
          <c:spPr>
            <a:ln w="508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0.10785478597716848"/>
                  <c:y val="4.2635381855895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accent2">
                            <a:lumMod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t>Percentage of 18-39 Population with TWO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177225287509137"/>
                      <c:h val="4.8717920450101454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2-BD20-4A3C-BEE4-8A76313FE5AB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20-4A3C-BEE4-8A76313FE5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Sheet1!$A$4:$A$32</c:f>
              <c:numCache>
                <c:formatCode>mmm\-yy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Sheet1!$E$4:$E$32</c:f>
              <c:numCache>
                <c:formatCode>0.00%</c:formatCode>
                <c:ptCount val="29"/>
                <c:pt idx="0">
                  <c:v>2E-3</c:v>
                </c:pt>
                <c:pt idx="1">
                  <c:v>3.0000000000000001E-3</c:v>
                </c:pt>
                <c:pt idx="2">
                  <c:v>0.02</c:v>
                </c:pt>
                <c:pt idx="3">
                  <c:v>5.7000000000000002E-2</c:v>
                </c:pt>
                <c:pt idx="4">
                  <c:v>0.124</c:v>
                </c:pt>
                <c:pt idx="5">
                  <c:v>0.17399999999999999</c:v>
                </c:pt>
                <c:pt idx="6">
                  <c:v>0.248</c:v>
                </c:pt>
                <c:pt idx="7">
                  <c:v>0.436</c:v>
                </c:pt>
                <c:pt idx="8">
                  <c:v>0.51600000000000001</c:v>
                </c:pt>
                <c:pt idx="9">
                  <c:v>0.54900000000000004</c:v>
                </c:pt>
                <c:pt idx="10">
                  <c:v>0.56799999999999995</c:v>
                </c:pt>
                <c:pt idx="11">
                  <c:v>0.59899999999999998</c:v>
                </c:pt>
                <c:pt idx="12">
                  <c:v>0.61799999999999999</c:v>
                </c:pt>
                <c:pt idx="13">
                  <c:v>0.626</c:v>
                </c:pt>
                <c:pt idx="14">
                  <c:v>0.63300000000000001</c:v>
                </c:pt>
                <c:pt idx="15">
                  <c:v>0.63700000000000001</c:v>
                </c:pt>
                <c:pt idx="16">
                  <c:v>0.64200000000000002</c:v>
                </c:pt>
                <c:pt idx="17">
                  <c:v>0.64400000000000002</c:v>
                </c:pt>
                <c:pt idx="18">
                  <c:v>0.64600000000000002</c:v>
                </c:pt>
                <c:pt idx="19">
                  <c:v>0.64700000000000002</c:v>
                </c:pt>
                <c:pt idx="20">
                  <c:v>0.64800000000000002</c:v>
                </c:pt>
                <c:pt idx="21">
                  <c:v>0.64900000000000002</c:v>
                </c:pt>
                <c:pt idx="22">
                  <c:v>0.64900000000000002</c:v>
                </c:pt>
                <c:pt idx="23">
                  <c:v>0.64900000000000002</c:v>
                </c:pt>
                <c:pt idx="24">
                  <c:v>0.65</c:v>
                </c:pt>
                <c:pt idx="25">
                  <c:v>0.65</c:v>
                </c:pt>
                <c:pt idx="26">
                  <c:v>0.65</c:v>
                </c:pt>
                <c:pt idx="27">
                  <c:v>0.65</c:v>
                </c:pt>
                <c:pt idx="28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20-4A3C-BEE4-8A76313FE5AB}"/>
            </c:ext>
          </c:extLst>
        </c:ser>
        <c:ser>
          <c:idx val="3"/>
          <c:order val="4"/>
          <c:tx>
            <c:strRef>
              <c:f>Sheet1!$R$3</c:f>
              <c:strCache>
                <c:ptCount val="1"/>
                <c:pt idx="0">
                  <c:v>18-39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Sheet1!$Q$4:$Q$20</c:f>
              <c:numCache>
                <c:formatCode>mmm\-yy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Sheet1!$R$4:$R$20</c:f>
              <c:numCache>
                <c:formatCode>0.0%</c:formatCode>
                <c:ptCount val="17"/>
                <c:pt idx="0">
                  <c:v>0.97063369397217925</c:v>
                </c:pt>
                <c:pt idx="1">
                  <c:v>0.83122362869198307</c:v>
                </c:pt>
                <c:pt idx="2">
                  <c:v>0.70600858369098718</c:v>
                </c:pt>
                <c:pt idx="3">
                  <c:v>0.5591836734693878</c:v>
                </c:pt>
                <c:pt idx="4">
                  <c:v>0.54609929078014185</c:v>
                </c:pt>
                <c:pt idx="5">
                  <c:v>0.43325526932084307</c:v>
                </c:pt>
                <c:pt idx="6">
                  <c:v>0.32071713147410358</c:v>
                </c:pt>
                <c:pt idx="7">
                  <c:v>0.32018561484918795</c:v>
                </c:pt>
                <c:pt idx="8">
                  <c:v>0.30025445292620867</c:v>
                </c:pt>
                <c:pt idx="9">
                  <c:v>0.28039702233250619</c:v>
                </c:pt>
                <c:pt idx="10">
                  <c:v>0.26038781163434904</c:v>
                </c:pt>
                <c:pt idx="11">
                  <c:v>0.35309973045822102</c:v>
                </c:pt>
                <c:pt idx="12">
                  <c:v>0.23397435897435898</c:v>
                </c:pt>
                <c:pt idx="13">
                  <c:v>0.17316017316017315</c:v>
                </c:pt>
                <c:pt idx="14">
                  <c:v>0.2</c:v>
                </c:pt>
                <c:pt idx="15">
                  <c:v>0.15384615384615385</c:v>
                </c:pt>
                <c:pt idx="16">
                  <c:v>0.13978494623655913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B2-4D77-840A-7CBEC940BECC}"/>
            </c:ext>
          </c:extLst>
        </c:ser>
        <c:ser>
          <c:idx val="5"/>
          <c:order val="6"/>
          <c:tx>
            <c:strRef>
              <c:f>Sheet1!$S$3</c:f>
              <c:strCache>
                <c:ptCount val="1"/>
                <c:pt idx="0">
                  <c:v>18-39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0.1634123089567483"/>
                  <c:y val="9.630867872790055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18-39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466547412568814"/>
                      <c:h val="4.684281383586379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8-87B2-4D77-840A-7CBEC940BEC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7B2-4D77-840A-7CBEC940BE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Sheet1!$Q$4:$Q$32</c:f>
              <c:numCache>
                <c:formatCode>mmm\-yy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Sheet1!$S$4:$S$32</c:f>
              <c:numCache>
                <c:formatCode>0.0%</c:formatCode>
                <c:ptCount val="29"/>
                <c:pt idx="3">
                  <c:v>0.53693693693693689</c:v>
                </c:pt>
                <c:pt idx="4">
                  <c:v>0.50829875518672196</c:v>
                </c:pt>
                <c:pt idx="5">
                  <c:v>0.42694497153700189</c:v>
                </c:pt>
                <c:pt idx="6">
                  <c:v>0.3543913713405239</c:v>
                </c:pt>
                <c:pt idx="7">
                  <c:v>0.30902777777777779</c:v>
                </c:pt>
                <c:pt idx="8">
                  <c:v>0.30870279146141216</c:v>
                </c:pt>
                <c:pt idx="9">
                  <c:v>0.28275862068965518</c:v>
                </c:pt>
                <c:pt idx="10">
                  <c:v>0.29422382671480146</c:v>
                </c:pt>
                <c:pt idx="11">
                  <c:v>0.35858585858585856</c:v>
                </c:pt>
                <c:pt idx="12">
                  <c:v>0.26260869565217393</c:v>
                </c:pt>
                <c:pt idx="13">
                  <c:v>0.22828282828282828</c:v>
                </c:pt>
                <c:pt idx="14">
                  <c:v>0.19926199261992619</c:v>
                </c:pt>
                <c:pt idx="15">
                  <c:v>0.19423076923076923</c:v>
                </c:pt>
                <c:pt idx="16">
                  <c:v>0.21372549019607842</c:v>
                </c:pt>
                <c:pt idx="17">
                  <c:v>0.25902335456475584</c:v>
                </c:pt>
                <c:pt idx="18">
                  <c:v>0.21893491124260356</c:v>
                </c:pt>
                <c:pt idx="19">
                  <c:v>0.23362445414847161</c:v>
                </c:pt>
                <c:pt idx="20">
                  <c:v>0.16183574879227053</c:v>
                </c:pt>
                <c:pt idx="21">
                  <c:v>0.21881838074398249</c:v>
                </c:pt>
                <c:pt idx="22">
                  <c:v>0.19570405727923629</c:v>
                </c:pt>
                <c:pt idx="23">
                  <c:v>0.16463414634146342</c:v>
                </c:pt>
                <c:pt idx="24">
                  <c:v>0.15762273901808785</c:v>
                </c:pt>
                <c:pt idx="25">
                  <c:v>0.15807560137457044</c:v>
                </c:pt>
                <c:pt idx="26">
                  <c:v>0.18292682926829268</c:v>
                </c:pt>
                <c:pt idx="27">
                  <c:v>0.17692307692307693</c:v>
                </c:pt>
                <c:pt idx="28">
                  <c:v>0.17045454545454544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7B2-4D77-840A-7CBEC940BECC}"/>
            </c:ext>
          </c:extLst>
        </c:ser>
        <c:ser>
          <c:idx val="8"/>
          <c:order val="8"/>
          <c:tx>
            <c:strRef>
              <c:f>Sheet1!$V$3</c:f>
              <c:strCache>
                <c:ptCount val="1"/>
                <c:pt idx="0">
                  <c:v>18-39
TWO or More Doses Status Deaths
6 July 2022 ONS Data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Sheet1!$Q$4:$Q$20</c:f>
              <c:numCache>
                <c:formatCode>mmm\-yy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Sheet1!$V$4:$V$20</c:f>
              <c:numCache>
                <c:formatCode>0.0%</c:formatCode>
                <c:ptCount val="17"/>
                <c:pt idx="0">
                  <c:v>3.0911901081916537E-3</c:v>
                </c:pt>
                <c:pt idx="1">
                  <c:v>4.2194092827004216E-3</c:v>
                </c:pt>
                <c:pt idx="2">
                  <c:v>4.2918454935622317E-3</c:v>
                </c:pt>
                <c:pt idx="3">
                  <c:v>5.9183673469387757E-2</c:v>
                </c:pt>
                <c:pt idx="4">
                  <c:v>0.19621749408983452</c:v>
                </c:pt>
                <c:pt idx="5">
                  <c:v>0.30210772833723654</c:v>
                </c:pt>
                <c:pt idx="6">
                  <c:v>0.40836653386454186</c:v>
                </c:pt>
                <c:pt idx="7">
                  <c:v>0.48491879350348027</c:v>
                </c:pt>
                <c:pt idx="8">
                  <c:v>0.5725190839694656</c:v>
                </c:pt>
                <c:pt idx="9">
                  <c:v>0.59801488833746896</c:v>
                </c:pt>
                <c:pt idx="10">
                  <c:v>0.64265927977839332</c:v>
                </c:pt>
                <c:pt idx="11">
                  <c:v>0.58221024258760112</c:v>
                </c:pt>
                <c:pt idx="12">
                  <c:v>0.70192307692307687</c:v>
                </c:pt>
                <c:pt idx="13">
                  <c:v>0.75757575757575757</c:v>
                </c:pt>
                <c:pt idx="14">
                  <c:v>0.72156862745098038</c:v>
                </c:pt>
                <c:pt idx="15">
                  <c:v>0.79185520361990946</c:v>
                </c:pt>
                <c:pt idx="16">
                  <c:v>0.79032258064516125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D20-4A3C-BEE4-8A76313FE5AB}"/>
            </c:ext>
          </c:extLst>
        </c:ser>
        <c:ser>
          <c:idx val="9"/>
          <c:order val="9"/>
          <c:tx>
            <c:strRef>
              <c:f>Sheet1!$W$3</c:f>
              <c:strCache>
                <c:ptCount val="1"/>
                <c:pt idx="0">
                  <c:v>18-39 
TWO or More Doses Status Deaths
25 August 2023 ONS Data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0.1229741407963837"/>
                  <c:y val="-0.1128099251439136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FFC000">
                            <a:lumMod val="50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4">
                            <a:lumMod val="50000"/>
                          </a:schemeClr>
                        </a:solidFill>
                      </a:rPr>
                      <a:t>Percentage of All Cause Deaths 18-39 with TWO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FFC000">
                          <a:lumMod val="50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640497241241774"/>
                      <c:h val="4.71253008166280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6-BD20-4A3C-BEE4-8A76313FE5AB}"/>
                </c:ext>
              </c:extLst>
            </c:dLbl>
            <c:dLbl>
              <c:idx val="25"/>
              <c:layout>
                <c:manualLayout>
                  <c:x val="-2.5500111800716846E-2"/>
                  <c:y val="-3.85138339789755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4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5512077499048181E-2"/>
                      <c:h val="3.54241993070711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D20-4A3C-BEE4-8A76313FE5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Sheet1!$Q$7:$Q$32</c:f>
              <c:numCache>
                <c:formatCode>mmm\-yy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Sheet1!$W$7:$W$32</c:f>
              <c:numCache>
                <c:formatCode>0.0%</c:formatCode>
                <c:ptCount val="26"/>
                <c:pt idx="0">
                  <c:v>7.0270270270270274E-2</c:v>
                </c:pt>
                <c:pt idx="1">
                  <c:v>0.22199170124481327</c:v>
                </c:pt>
                <c:pt idx="2">
                  <c:v>0.29981024667931688</c:v>
                </c:pt>
                <c:pt idx="3">
                  <c:v>0.3728813559322034</c:v>
                </c:pt>
                <c:pt idx="4">
                  <c:v>0.50868055555555558</c:v>
                </c:pt>
                <c:pt idx="5">
                  <c:v>0.55500821018062396</c:v>
                </c:pt>
                <c:pt idx="6">
                  <c:v>0.60344827586206895</c:v>
                </c:pt>
                <c:pt idx="7">
                  <c:v>0.61732851985559567</c:v>
                </c:pt>
                <c:pt idx="8">
                  <c:v>0.5505050505050505</c:v>
                </c:pt>
                <c:pt idx="9">
                  <c:v>0.65391304347826085</c:v>
                </c:pt>
                <c:pt idx="10">
                  <c:v>0.70101010101010097</c:v>
                </c:pt>
                <c:pt idx="11">
                  <c:v>0.71771217712177127</c:v>
                </c:pt>
                <c:pt idx="12">
                  <c:v>0.73269230769230764</c:v>
                </c:pt>
                <c:pt idx="13">
                  <c:v>0.7196078431372549</c:v>
                </c:pt>
                <c:pt idx="14">
                  <c:v>0.69214437367303605</c:v>
                </c:pt>
                <c:pt idx="15">
                  <c:v>0.71400394477317553</c:v>
                </c:pt>
                <c:pt idx="16">
                  <c:v>0.70087336244541487</c:v>
                </c:pt>
                <c:pt idx="17">
                  <c:v>0.77536231884057971</c:v>
                </c:pt>
                <c:pt idx="18">
                  <c:v>0.7264770240700219</c:v>
                </c:pt>
                <c:pt idx="19">
                  <c:v>0.73747016706443913</c:v>
                </c:pt>
                <c:pt idx="20">
                  <c:v>0.79471544715447151</c:v>
                </c:pt>
                <c:pt idx="21">
                  <c:v>0.79328165374677007</c:v>
                </c:pt>
                <c:pt idx="22">
                  <c:v>0.81443298969072164</c:v>
                </c:pt>
                <c:pt idx="23">
                  <c:v>0.75914634146341464</c:v>
                </c:pt>
                <c:pt idx="24">
                  <c:v>0.76538461538461533</c:v>
                </c:pt>
                <c:pt idx="25">
                  <c:v>0.78409090909090906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20-4A3C-BEE4-8A76313FE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Sheet1!$A$4:$A$32</c15:sqref>
                        </c15:formulaRef>
                      </c:ext>
                    </c:extLst>
                    <c:numCache>
                      <c:formatCode>mmm\-yy</c:formatCode>
                      <c:ptCount val="29"/>
                      <c:pt idx="0">
                        <c:v>44197</c:v>
                      </c:pt>
                      <c:pt idx="1">
                        <c:v>44228</c:v>
                      </c:pt>
                      <c:pt idx="2">
                        <c:v>44256</c:v>
                      </c:pt>
                      <c:pt idx="3">
                        <c:v>44287</c:v>
                      </c:pt>
                      <c:pt idx="4">
                        <c:v>44317</c:v>
                      </c:pt>
                      <c:pt idx="5">
                        <c:v>44348</c:v>
                      </c:pt>
                      <c:pt idx="6">
                        <c:v>44378</c:v>
                      </c:pt>
                      <c:pt idx="7">
                        <c:v>44409</c:v>
                      </c:pt>
                      <c:pt idx="8">
                        <c:v>44440</c:v>
                      </c:pt>
                      <c:pt idx="9">
                        <c:v>44470</c:v>
                      </c:pt>
                      <c:pt idx="10">
                        <c:v>44501</c:v>
                      </c:pt>
                      <c:pt idx="11">
                        <c:v>44531</c:v>
                      </c:pt>
                      <c:pt idx="12">
                        <c:v>44562</c:v>
                      </c:pt>
                      <c:pt idx="13">
                        <c:v>44593</c:v>
                      </c:pt>
                      <c:pt idx="14">
                        <c:v>44621</c:v>
                      </c:pt>
                      <c:pt idx="15">
                        <c:v>44652</c:v>
                      </c:pt>
                      <c:pt idx="16">
                        <c:v>44682</c:v>
                      </c:pt>
                      <c:pt idx="17">
                        <c:v>44713</c:v>
                      </c:pt>
                      <c:pt idx="18">
                        <c:v>44743</c:v>
                      </c:pt>
                      <c:pt idx="19">
                        <c:v>44774</c:v>
                      </c:pt>
                      <c:pt idx="20">
                        <c:v>44805</c:v>
                      </c:pt>
                      <c:pt idx="21">
                        <c:v>44835</c:v>
                      </c:pt>
                      <c:pt idx="22">
                        <c:v>44866</c:v>
                      </c:pt>
                      <c:pt idx="23">
                        <c:v>44896</c:v>
                      </c:pt>
                      <c:pt idx="24">
                        <c:v>44927</c:v>
                      </c:pt>
                      <c:pt idx="25">
                        <c:v>44958</c:v>
                      </c:pt>
                      <c:pt idx="26">
                        <c:v>44986</c:v>
                      </c:pt>
                      <c:pt idx="27">
                        <c:v>45017</c:v>
                      </c:pt>
                      <c:pt idx="28">
                        <c:v>45047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Sheet1!$B$4:$B$32</c15:sqref>
                        </c15:formulaRef>
                      </c:ext>
                    </c:extLst>
                    <c:numCache>
                      <c:formatCode>General</c:formatCode>
                      <c:ptCount val="29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87B2-4D77-840A-7CBEC940BECC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</c15:sqref>
                        </c15:formulaRef>
                      </c:ext>
                    </c:extLst>
                    <c:strCache>
                      <c:ptCount val="1"/>
                      <c:pt idx="0">
                        <c:v>18-39
ONE or More Doses Rate
Week 27 Report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dLbl>
                    <c:idx val="19"/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marL="0" marR="0" lvl="0" indent="0" algn="ctr" defTabSz="914400" rtl="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 sz="1600" b="1" i="0" u="none" strike="noStrike" kern="1200" baseline="0">
                              <a:solidFill>
                                <a:schemeClr val="accent3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sz="1600" b="1" i="0" u="none" strike="noStrike" kern="1200" baseline="0">
                              <a:solidFill>
                                <a:schemeClr val="accent3"/>
                              </a:solidFill>
                            </a:rPr>
                            <a:t>Percentage of 18+  with 1 or More Doses</a:t>
                          </a:r>
                          <a:endParaRPr lang="en-US">
                            <a:solidFill>
                              <a:schemeClr val="accent3"/>
                            </a:solidFill>
                          </a:endParaRP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marL="0" marR="0" lvl="0" indent="0" algn="ctr" defTabSz="914400" rtl="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 sz="1600" b="1" i="0" u="none" strike="noStrike" kern="120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27278799829767381"/>
                            <c:h val="4.07548972766364E-2"/>
                          </c:manualLayout>
                        </c15:layout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E-87B2-4D77-840A-7CBEC940BECC}"/>
                      </c:ext>
                    </c:extLst>
                  </c:dLbl>
                  <c:dLbl>
                    <c:idx val="28"/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B-87B2-4D77-840A-7CBEC940BEC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1" i="0" u="none" strike="noStrike" kern="1200" baseline="0">
                          <a:solidFill>
                            <a:schemeClr val="accent3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Sheet1!$A$4:$A$32</c15:sqref>
                        </c15:formulaRef>
                      </c:ext>
                    </c:extLst>
                    <c:numCache>
                      <c:formatCode>mmm\-yy</c:formatCode>
                      <c:ptCount val="29"/>
                      <c:pt idx="0">
                        <c:v>44197</c:v>
                      </c:pt>
                      <c:pt idx="1">
                        <c:v>44228</c:v>
                      </c:pt>
                      <c:pt idx="2">
                        <c:v>44256</c:v>
                      </c:pt>
                      <c:pt idx="3">
                        <c:v>44287</c:v>
                      </c:pt>
                      <c:pt idx="4">
                        <c:v>44317</c:v>
                      </c:pt>
                      <c:pt idx="5">
                        <c:v>44348</c:v>
                      </c:pt>
                      <c:pt idx="6">
                        <c:v>44378</c:v>
                      </c:pt>
                      <c:pt idx="7">
                        <c:v>44409</c:v>
                      </c:pt>
                      <c:pt idx="8">
                        <c:v>44440</c:v>
                      </c:pt>
                      <c:pt idx="9">
                        <c:v>44470</c:v>
                      </c:pt>
                      <c:pt idx="10">
                        <c:v>44501</c:v>
                      </c:pt>
                      <c:pt idx="11">
                        <c:v>44531</c:v>
                      </c:pt>
                      <c:pt idx="12">
                        <c:v>44562</c:v>
                      </c:pt>
                      <c:pt idx="13">
                        <c:v>44593</c:v>
                      </c:pt>
                      <c:pt idx="14">
                        <c:v>44621</c:v>
                      </c:pt>
                      <c:pt idx="15">
                        <c:v>44652</c:v>
                      </c:pt>
                      <c:pt idx="16">
                        <c:v>44682</c:v>
                      </c:pt>
                      <c:pt idx="17">
                        <c:v>44713</c:v>
                      </c:pt>
                      <c:pt idx="18">
                        <c:v>44743</c:v>
                      </c:pt>
                      <c:pt idx="19">
                        <c:v>44774</c:v>
                      </c:pt>
                      <c:pt idx="20">
                        <c:v>44805</c:v>
                      </c:pt>
                      <c:pt idx="21">
                        <c:v>44835</c:v>
                      </c:pt>
                      <c:pt idx="22">
                        <c:v>44866</c:v>
                      </c:pt>
                      <c:pt idx="23">
                        <c:v>44896</c:v>
                      </c:pt>
                      <c:pt idx="24">
                        <c:v>44927</c:v>
                      </c:pt>
                      <c:pt idx="25">
                        <c:v>44958</c:v>
                      </c:pt>
                      <c:pt idx="26">
                        <c:v>44986</c:v>
                      </c:pt>
                      <c:pt idx="27">
                        <c:v>45017</c:v>
                      </c:pt>
                      <c:pt idx="28">
                        <c:v>45047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Sheet1!$D$4:$D$32</c15:sqref>
                        </c15:formulaRef>
                      </c:ext>
                    </c:extLst>
                    <c:numCache>
                      <c:formatCode>0.00%</c:formatCode>
                      <c:ptCount val="29"/>
                      <c:pt idx="0">
                        <c:v>4.5999999999999999E-2</c:v>
                      </c:pt>
                      <c:pt idx="1">
                        <c:v>9.4E-2</c:v>
                      </c:pt>
                      <c:pt idx="2">
                        <c:v>0.156</c:v>
                      </c:pt>
                      <c:pt idx="3">
                        <c:v>0.17799999999999999</c:v>
                      </c:pt>
                      <c:pt idx="4">
                        <c:v>0.27800000000000002</c:v>
                      </c:pt>
                      <c:pt idx="5">
                        <c:v>0.47899999999999998</c:v>
                      </c:pt>
                      <c:pt idx="6">
                        <c:v>0.55900000000000005</c:v>
                      </c:pt>
                      <c:pt idx="7">
                        <c:v>0.60899999999999999</c:v>
                      </c:pt>
                      <c:pt idx="8">
                        <c:v>0.63</c:v>
                      </c:pt>
                      <c:pt idx="9">
                        <c:v>0.64600000000000002</c:v>
                      </c:pt>
                      <c:pt idx="10">
                        <c:v>0.65600000000000003</c:v>
                      </c:pt>
                      <c:pt idx="11">
                        <c:v>0.67</c:v>
                      </c:pt>
                      <c:pt idx="12">
                        <c:v>0.68400000000000005</c:v>
                      </c:pt>
                      <c:pt idx="13">
                        <c:v>0.68899999999999995</c:v>
                      </c:pt>
                      <c:pt idx="14">
                        <c:v>0.69099999999999995</c:v>
                      </c:pt>
                      <c:pt idx="15">
                        <c:v>0.69299999999999995</c:v>
                      </c:pt>
                      <c:pt idx="16">
                        <c:v>0.69499999999999995</c:v>
                      </c:pt>
                      <c:pt idx="17">
                        <c:v>0.69599999999999995</c:v>
                      </c:pt>
                      <c:pt idx="18">
                        <c:v>0.69699999999999995</c:v>
                      </c:pt>
                      <c:pt idx="19">
                        <c:v>0.69699999999999995</c:v>
                      </c:pt>
                      <c:pt idx="20">
                        <c:v>0.69799999999999995</c:v>
                      </c:pt>
                      <c:pt idx="21">
                        <c:v>0.69799999999999995</c:v>
                      </c:pt>
                      <c:pt idx="22">
                        <c:v>0.69899999999999995</c:v>
                      </c:pt>
                      <c:pt idx="23">
                        <c:v>0.69899999999999995</c:v>
                      </c:pt>
                      <c:pt idx="24">
                        <c:v>0.69899999999999995</c:v>
                      </c:pt>
                      <c:pt idx="25">
                        <c:v>0.7</c:v>
                      </c:pt>
                      <c:pt idx="26">
                        <c:v>0.7</c:v>
                      </c:pt>
                      <c:pt idx="27">
                        <c:v>0.7</c:v>
                      </c:pt>
                      <c:pt idx="28">
                        <c:v>0.7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87B2-4D77-840A-7CBEC940BECC}"/>
                  </c:ext>
                </c:extLst>
              </c15:ser>
            </c15:filteredScatterSeries>
            <c15:filteredScatter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Sheet1!$U$3</c15:sqref>
                        </c15:formulaRef>
                      </c:ext>
                    </c:extLst>
                    <c:strCache>
                      <c:ptCount val="1"/>
                      <c:pt idx="0">
                        <c:v>18-39 
ONE or More Doses Status Deaths
25 August 2023 ONS Data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dLbls>
                  <c:dLbl>
                    <c:idx val="16"/>
                    <c:layout>
                      <c:manualLayout>
                        <c:x val="-0.11287512892394509"/>
                        <c:y val="-3.4336677814938717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marL="0" marR="0" lvl="0" indent="0" algn="ctr" defTabSz="914400" rtl="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 sz="1600" b="1" i="0" u="none" strike="noStrike" kern="1200" baseline="0">
                              <a:solidFill>
                                <a:schemeClr val="accent5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sz="1600" b="1" i="0" u="none" strike="noStrike" kern="1200" baseline="0">
                              <a:solidFill>
                                <a:schemeClr val="accent5"/>
                              </a:solidFill>
                            </a:rPr>
                            <a:t>Percentage of All Cause Deaths 18+ with 3 Doses or More Doses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marL="0" marR="0" lvl="0" indent="0" algn="ctr" defTabSz="914400" rtl="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 sz="1600" b="1" i="0" u="none" strike="noStrike" kern="120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43235237545681859"/>
                            <c:h val="4.4784201305940435E-2"/>
                          </c:manualLayout>
                        </c15:layout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F-87B2-4D77-840A-7CBEC940BECC}"/>
                      </c:ext>
                    </c:extLst>
                  </c:dLbl>
                  <c:dLbl>
                    <c:idx val="25"/>
                    <c:layout>
                      <c:manualLayout>
                        <c:x val="-2.6577264252816639E-2"/>
                        <c:y val="-2.9885269358052653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600" b="1" i="0" u="none" strike="noStrike" kern="120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C-87B2-4D77-840A-7CBEC940BECC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Sheet1!$Q$7:$Q$32</c15:sqref>
                        </c15:formulaRef>
                      </c:ext>
                    </c:extLst>
                    <c:numCache>
                      <c:formatCode>mmm\-yy</c:formatCode>
                      <c:ptCount val="26"/>
                      <c:pt idx="0">
                        <c:v>44287</c:v>
                      </c:pt>
                      <c:pt idx="1">
                        <c:v>44317</c:v>
                      </c:pt>
                      <c:pt idx="2">
                        <c:v>44348</c:v>
                      </c:pt>
                      <c:pt idx="3">
                        <c:v>44378</c:v>
                      </c:pt>
                      <c:pt idx="4">
                        <c:v>44409</c:v>
                      </c:pt>
                      <c:pt idx="5">
                        <c:v>44440</c:v>
                      </c:pt>
                      <c:pt idx="6">
                        <c:v>44470</c:v>
                      </c:pt>
                      <c:pt idx="7">
                        <c:v>44501</c:v>
                      </c:pt>
                      <c:pt idx="8">
                        <c:v>44531</c:v>
                      </c:pt>
                      <c:pt idx="9">
                        <c:v>44562</c:v>
                      </c:pt>
                      <c:pt idx="10">
                        <c:v>44593</c:v>
                      </c:pt>
                      <c:pt idx="11">
                        <c:v>44621</c:v>
                      </c:pt>
                      <c:pt idx="12">
                        <c:v>44652</c:v>
                      </c:pt>
                      <c:pt idx="13">
                        <c:v>44682</c:v>
                      </c:pt>
                      <c:pt idx="14">
                        <c:v>44713</c:v>
                      </c:pt>
                      <c:pt idx="15">
                        <c:v>44743</c:v>
                      </c:pt>
                      <c:pt idx="16">
                        <c:v>44774</c:v>
                      </c:pt>
                      <c:pt idx="17">
                        <c:v>44805</c:v>
                      </c:pt>
                      <c:pt idx="18">
                        <c:v>44835</c:v>
                      </c:pt>
                      <c:pt idx="19">
                        <c:v>44866</c:v>
                      </c:pt>
                      <c:pt idx="20">
                        <c:v>44896</c:v>
                      </c:pt>
                      <c:pt idx="21">
                        <c:v>44927</c:v>
                      </c:pt>
                      <c:pt idx="22">
                        <c:v>44958</c:v>
                      </c:pt>
                      <c:pt idx="23">
                        <c:v>44986</c:v>
                      </c:pt>
                      <c:pt idx="24">
                        <c:v>45017</c:v>
                      </c:pt>
                      <c:pt idx="25">
                        <c:v>45047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Sheet1!$U$7:$U$32</c15:sqref>
                        </c15:formulaRef>
                      </c:ext>
                    </c:extLst>
                    <c:numCache>
                      <c:formatCode>0.0%</c:formatCode>
                      <c:ptCount val="26"/>
                      <c:pt idx="0">
                        <c:v>0.46306306306306305</c:v>
                      </c:pt>
                      <c:pt idx="1">
                        <c:v>0.49170124481327798</c:v>
                      </c:pt>
                      <c:pt idx="2">
                        <c:v>0.57305502846299805</c:v>
                      </c:pt>
                      <c:pt idx="3">
                        <c:v>0.6456086286594761</c:v>
                      </c:pt>
                      <c:pt idx="4">
                        <c:v>0.69097222222222221</c:v>
                      </c:pt>
                      <c:pt idx="5">
                        <c:v>0.69129720853858789</c:v>
                      </c:pt>
                      <c:pt idx="6">
                        <c:v>0.71724137931034482</c:v>
                      </c:pt>
                      <c:pt idx="7">
                        <c:v>0.70577617328519859</c:v>
                      </c:pt>
                      <c:pt idx="8">
                        <c:v>0.64141414141414144</c:v>
                      </c:pt>
                      <c:pt idx="9">
                        <c:v>0.73739130434782607</c:v>
                      </c:pt>
                      <c:pt idx="10">
                        <c:v>0.77171717171717169</c:v>
                      </c:pt>
                      <c:pt idx="11">
                        <c:v>0.80073800738007384</c:v>
                      </c:pt>
                      <c:pt idx="12">
                        <c:v>0.80576923076923079</c:v>
                      </c:pt>
                      <c:pt idx="13">
                        <c:v>0.78627450980392155</c:v>
                      </c:pt>
                      <c:pt idx="14">
                        <c:v>0.74097664543524411</c:v>
                      </c:pt>
                      <c:pt idx="15">
                        <c:v>0.78106508875739644</c:v>
                      </c:pt>
                      <c:pt idx="16">
                        <c:v>0.76637554585152834</c:v>
                      </c:pt>
                      <c:pt idx="17">
                        <c:v>0.83816425120772942</c:v>
                      </c:pt>
                      <c:pt idx="18">
                        <c:v>0.78118161925601748</c:v>
                      </c:pt>
                      <c:pt idx="19">
                        <c:v>0.80429594272076377</c:v>
                      </c:pt>
                      <c:pt idx="20">
                        <c:v>0.83536585365853655</c:v>
                      </c:pt>
                      <c:pt idx="21">
                        <c:v>0.84237726098191212</c:v>
                      </c:pt>
                      <c:pt idx="22">
                        <c:v>0.84192439862542956</c:v>
                      </c:pt>
                      <c:pt idx="23">
                        <c:v>0.81707317073170727</c:v>
                      </c:pt>
                      <c:pt idx="24">
                        <c:v>0.82307692307692304</c:v>
                      </c:pt>
                      <c:pt idx="25">
                        <c:v>0.82954545454545459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7B2-4D77-840A-7CBEC940BECC}"/>
                  </c:ext>
                </c:extLst>
              </c15:ser>
            </c15:filteredScatterSeries>
            <c15:filteredScatterSeries>
              <c15:ser>
                <c:idx val="6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</c15:sqref>
                        </c15:formulaRef>
                      </c:ext>
                    </c:extLst>
                    <c:strCache>
                      <c:ptCount val="1"/>
                      <c:pt idx="0">
                        <c:v>18-39
ONE or More Doses Status Deaths
6 July 2022 ONS Data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Sheet1!$Q$4:$Q$20</c15:sqref>
                        </c15:formulaRef>
                      </c:ext>
                    </c:extLst>
                    <c:numCache>
                      <c:formatCode>mmm\-yy</c:formatCode>
                      <c:ptCount val="17"/>
                      <c:pt idx="0">
                        <c:v>44197</c:v>
                      </c:pt>
                      <c:pt idx="1">
                        <c:v>44228</c:v>
                      </c:pt>
                      <c:pt idx="2">
                        <c:v>44256</c:v>
                      </c:pt>
                      <c:pt idx="3">
                        <c:v>44287</c:v>
                      </c:pt>
                      <c:pt idx="4">
                        <c:v>44317</c:v>
                      </c:pt>
                      <c:pt idx="5">
                        <c:v>44348</c:v>
                      </c:pt>
                      <c:pt idx="6">
                        <c:v>44378</c:v>
                      </c:pt>
                      <c:pt idx="7">
                        <c:v>44409</c:v>
                      </c:pt>
                      <c:pt idx="8">
                        <c:v>44440</c:v>
                      </c:pt>
                      <c:pt idx="9">
                        <c:v>44470</c:v>
                      </c:pt>
                      <c:pt idx="10">
                        <c:v>44501</c:v>
                      </c:pt>
                      <c:pt idx="11">
                        <c:v>44531</c:v>
                      </c:pt>
                      <c:pt idx="12">
                        <c:v>44562</c:v>
                      </c:pt>
                      <c:pt idx="13">
                        <c:v>44593</c:v>
                      </c:pt>
                      <c:pt idx="14">
                        <c:v>44621</c:v>
                      </c:pt>
                      <c:pt idx="15">
                        <c:v>44652</c:v>
                      </c:pt>
                      <c:pt idx="16">
                        <c:v>44682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Sheet1!$T$4:$T$20</c15:sqref>
                        </c15:formulaRef>
                      </c:ext>
                    </c:extLst>
                    <c:numCache>
                      <c:formatCode>0.0%</c:formatCode>
                      <c:ptCount val="17"/>
                      <c:pt idx="0">
                        <c:v>2.9366306027820709E-2</c:v>
                      </c:pt>
                      <c:pt idx="1">
                        <c:v>0.16877637130801687</c:v>
                      </c:pt>
                      <c:pt idx="2">
                        <c:v>0.29399141630901288</c:v>
                      </c:pt>
                      <c:pt idx="3">
                        <c:v>0.44081632653061226</c:v>
                      </c:pt>
                      <c:pt idx="4">
                        <c:v>0.45390070921985815</c:v>
                      </c:pt>
                      <c:pt idx="5">
                        <c:v>0.56674473067915687</c:v>
                      </c:pt>
                      <c:pt idx="6">
                        <c:v>0.67928286852589637</c:v>
                      </c:pt>
                      <c:pt idx="7">
                        <c:v>0.67981438515081205</c:v>
                      </c:pt>
                      <c:pt idx="8">
                        <c:v>0.69974554707379133</c:v>
                      </c:pt>
                      <c:pt idx="9">
                        <c:v>0.71960297766749381</c:v>
                      </c:pt>
                      <c:pt idx="10">
                        <c:v>0.73961218836565101</c:v>
                      </c:pt>
                      <c:pt idx="11">
                        <c:v>0.64690026954177893</c:v>
                      </c:pt>
                      <c:pt idx="12">
                        <c:v>0.76602564102564108</c:v>
                      </c:pt>
                      <c:pt idx="13">
                        <c:v>0.82683982683982682</c:v>
                      </c:pt>
                      <c:pt idx="14">
                        <c:v>0.8</c:v>
                      </c:pt>
                      <c:pt idx="15">
                        <c:v>0.84615384615384615</c:v>
                      </c:pt>
                      <c:pt idx="16">
                        <c:v>0.86021505376344087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7B2-4D77-840A-7CBEC940BECC}"/>
                  </c:ext>
                </c:extLst>
              </c15:ser>
            </c15:filteredScatterSeries>
          </c:ext>
        </c:extLst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ONE or MORE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DOSES - England 18-39 Data with Samples Size of 19+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ONE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5653925120772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Sheet1!$C$3</c:f>
              <c:strCache>
                <c:ptCount val="1"/>
                <c:pt idx="0">
                  <c:v>18-39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0.14639669311609743"/>
                  <c:y val="-3.44060411205310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18-39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432705033449564"/>
                      <c:h val="4.238573619577357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3868-48B5-93FD-65CF7C5AF9B1}"/>
                </c:ext>
              </c:extLst>
            </c:dLbl>
            <c:dLbl>
              <c:idx val="2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68-48B5-93FD-65CF7C5AF9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Sheet1!$A$4:$A$32</c:f>
              <c:numCache>
                <c:formatCode>mmm\-yy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Sheet1!$C$4:$C$32</c:f>
              <c:numCache>
                <c:formatCode>0.00%</c:formatCode>
                <c:ptCount val="29"/>
                <c:pt idx="0">
                  <c:v>0.95399999999999996</c:v>
                </c:pt>
                <c:pt idx="1">
                  <c:v>0.90600000000000003</c:v>
                </c:pt>
                <c:pt idx="2">
                  <c:v>0.84399999999999997</c:v>
                </c:pt>
                <c:pt idx="3">
                  <c:v>0.82199999999999995</c:v>
                </c:pt>
                <c:pt idx="4">
                  <c:v>0.72199999999999998</c:v>
                </c:pt>
                <c:pt idx="5">
                  <c:v>0.52100000000000002</c:v>
                </c:pt>
                <c:pt idx="6">
                  <c:v>0.441</c:v>
                </c:pt>
                <c:pt idx="7">
                  <c:v>0.39100000000000001</c:v>
                </c:pt>
                <c:pt idx="8">
                  <c:v>0.37</c:v>
                </c:pt>
                <c:pt idx="9">
                  <c:v>0.35399999999999998</c:v>
                </c:pt>
                <c:pt idx="10">
                  <c:v>0.34399999999999997</c:v>
                </c:pt>
                <c:pt idx="11">
                  <c:v>0.33</c:v>
                </c:pt>
                <c:pt idx="12">
                  <c:v>0.316</c:v>
                </c:pt>
                <c:pt idx="13">
                  <c:v>0.311</c:v>
                </c:pt>
                <c:pt idx="14">
                  <c:v>0.309</c:v>
                </c:pt>
                <c:pt idx="15">
                  <c:v>0.307</c:v>
                </c:pt>
                <c:pt idx="16">
                  <c:v>0.30499999999999999</c:v>
                </c:pt>
                <c:pt idx="17">
                  <c:v>0.30399999999999999</c:v>
                </c:pt>
                <c:pt idx="18">
                  <c:v>0.30299999999999999</c:v>
                </c:pt>
                <c:pt idx="19">
                  <c:v>0.30299999999999999</c:v>
                </c:pt>
                <c:pt idx="20">
                  <c:v>0.30199999999999999</c:v>
                </c:pt>
                <c:pt idx="21">
                  <c:v>0.30199999999999999</c:v>
                </c:pt>
                <c:pt idx="22">
                  <c:v>0.30099999999999999</c:v>
                </c:pt>
                <c:pt idx="23">
                  <c:v>0.30099999999999999</c:v>
                </c:pt>
                <c:pt idx="24">
                  <c:v>0.30099999999999999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868-48B5-93FD-65CF7C5AF9B1}"/>
            </c:ext>
          </c:extLst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18-39
ONE or More Doses Rate
Week 27 Report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0.14431070325672471"/>
                  <c:y val="3.0056476065182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3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3"/>
                        </a:solidFill>
                      </a:rPr>
                      <a:t>Percentage of 18-39 Population with ONE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872510923232182"/>
                      <c:h val="4.0754945656516182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3868-48B5-93FD-65CF7C5AF9B1}"/>
                </c:ext>
              </c:extLst>
            </c:dLbl>
            <c:dLbl>
              <c:idx val="28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68-48B5-93FD-65CF7C5AF9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Sheet1!$A$4:$A$32</c:f>
              <c:numCache>
                <c:formatCode>mmm\-yy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Sheet1!$D$4:$D$32</c:f>
              <c:numCache>
                <c:formatCode>0.00%</c:formatCode>
                <c:ptCount val="29"/>
                <c:pt idx="0">
                  <c:v>4.5999999999999999E-2</c:v>
                </c:pt>
                <c:pt idx="1">
                  <c:v>9.4E-2</c:v>
                </c:pt>
                <c:pt idx="2">
                  <c:v>0.156</c:v>
                </c:pt>
                <c:pt idx="3">
                  <c:v>0.17799999999999999</c:v>
                </c:pt>
                <c:pt idx="4">
                  <c:v>0.27800000000000002</c:v>
                </c:pt>
                <c:pt idx="5">
                  <c:v>0.47899999999999998</c:v>
                </c:pt>
                <c:pt idx="6">
                  <c:v>0.55900000000000005</c:v>
                </c:pt>
                <c:pt idx="7">
                  <c:v>0.60899999999999999</c:v>
                </c:pt>
                <c:pt idx="8">
                  <c:v>0.63</c:v>
                </c:pt>
                <c:pt idx="9">
                  <c:v>0.64600000000000002</c:v>
                </c:pt>
                <c:pt idx="10">
                  <c:v>0.65600000000000003</c:v>
                </c:pt>
                <c:pt idx="11">
                  <c:v>0.67</c:v>
                </c:pt>
                <c:pt idx="12">
                  <c:v>0.68400000000000005</c:v>
                </c:pt>
                <c:pt idx="13">
                  <c:v>0.68899999999999995</c:v>
                </c:pt>
                <c:pt idx="14">
                  <c:v>0.69099999999999995</c:v>
                </c:pt>
                <c:pt idx="15">
                  <c:v>0.69299999999999995</c:v>
                </c:pt>
                <c:pt idx="16">
                  <c:v>0.69499999999999995</c:v>
                </c:pt>
                <c:pt idx="17">
                  <c:v>0.69599999999999995</c:v>
                </c:pt>
                <c:pt idx="18">
                  <c:v>0.69699999999999995</c:v>
                </c:pt>
                <c:pt idx="19">
                  <c:v>0.69699999999999995</c:v>
                </c:pt>
                <c:pt idx="20">
                  <c:v>0.69799999999999995</c:v>
                </c:pt>
                <c:pt idx="21">
                  <c:v>0.69799999999999995</c:v>
                </c:pt>
                <c:pt idx="22">
                  <c:v>0.69899999999999995</c:v>
                </c:pt>
                <c:pt idx="23">
                  <c:v>0.69899999999999995</c:v>
                </c:pt>
                <c:pt idx="24">
                  <c:v>0.69899999999999995</c:v>
                </c:pt>
                <c:pt idx="25">
                  <c:v>0.7</c:v>
                </c:pt>
                <c:pt idx="26">
                  <c:v>0.7</c:v>
                </c:pt>
                <c:pt idx="27">
                  <c:v>0.7</c:v>
                </c:pt>
                <c:pt idx="28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868-48B5-93FD-65CF7C5AF9B1}"/>
            </c:ext>
          </c:extLst>
        </c:ser>
        <c:ser>
          <c:idx val="3"/>
          <c:order val="3"/>
          <c:tx>
            <c:strRef>
              <c:f>Sheet1!$R$3</c:f>
              <c:strCache>
                <c:ptCount val="1"/>
                <c:pt idx="0">
                  <c:v>18-39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Sheet1!$Q$4:$Q$20</c:f>
              <c:numCache>
                <c:formatCode>mmm\-yy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Sheet1!$R$4:$R$20</c:f>
              <c:numCache>
                <c:formatCode>0.0%</c:formatCode>
                <c:ptCount val="17"/>
                <c:pt idx="0">
                  <c:v>0.97063369397217925</c:v>
                </c:pt>
                <c:pt idx="1">
                  <c:v>0.83122362869198307</c:v>
                </c:pt>
                <c:pt idx="2">
                  <c:v>0.70600858369098718</c:v>
                </c:pt>
                <c:pt idx="3">
                  <c:v>0.5591836734693878</c:v>
                </c:pt>
                <c:pt idx="4">
                  <c:v>0.54609929078014185</c:v>
                </c:pt>
                <c:pt idx="5">
                  <c:v>0.43325526932084307</c:v>
                </c:pt>
                <c:pt idx="6">
                  <c:v>0.32071713147410358</c:v>
                </c:pt>
                <c:pt idx="7">
                  <c:v>0.32018561484918795</c:v>
                </c:pt>
                <c:pt idx="8">
                  <c:v>0.30025445292620867</c:v>
                </c:pt>
                <c:pt idx="9">
                  <c:v>0.28039702233250619</c:v>
                </c:pt>
                <c:pt idx="10">
                  <c:v>0.26038781163434904</c:v>
                </c:pt>
                <c:pt idx="11">
                  <c:v>0.35309973045822102</c:v>
                </c:pt>
                <c:pt idx="12">
                  <c:v>0.23397435897435898</c:v>
                </c:pt>
                <c:pt idx="13">
                  <c:v>0.17316017316017315</c:v>
                </c:pt>
                <c:pt idx="14">
                  <c:v>0.2</c:v>
                </c:pt>
                <c:pt idx="15">
                  <c:v>0.15384615384615385</c:v>
                </c:pt>
                <c:pt idx="16">
                  <c:v>0.13978494623655913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68-48B5-93FD-65CF7C5AF9B1}"/>
            </c:ext>
          </c:extLst>
        </c:ser>
        <c:ser>
          <c:idx val="5"/>
          <c:order val="4"/>
          <c:tx>
            <c:strRef>
              <c:f>Sheet1!$S$3</c:f>
              <c:strCache>
                <c:ptCount val="1"/>
                <c:pt idx="0">
                  <c:v>18-39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0.15266735358638575"/>
                  <c:y val="9.555594463870931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18-39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229535936376323"/>
                      <c:h val="3.931536433001026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A-3868-48B5-93FD-65CF7C5AF9B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3868-48B5-93FD-65CF7C5AF9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Sheet1!$Q$4:$Q$32</c:f>
              <c:numCache>
                <c:formatCode>mmm\-yy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Sheet1!$S$4:$S$32</c:f>
              <c:numCache>
                <c:formatCode>0.0%</c:formatCode>
                <c:ptCount val="29"/>
                <c:pt idx="3">
                  <c:v>0.53693693693693689</c:v>
                </c:pt>
                <c:pt idx="4">
                  <c:v>0.50829875518672196</c:v>
                </c:pt>
                <c:pt idx="5">
                  <c:v>0.42694497153700189</c:v>
                </c:pt>
                <c:pt idx="6">
                  <c:v>0.3543913713405239</c:v>
                </c:pt>
                <c:pt idx="7">
                  <c:v>0.30902777777777779</c:v>
                </c:pt>
                <c:pt idx="8">
                  <c:v>0.30870279146141216</c:v>
                </c:pt>
                <c:pt idx="9">
                  <c:v>0.28275862068965518</c:v>
                </c:pt>
                <c:pt idx="10">
                  <c:v>0.29422382671480146</c:v>
                </c:pt>
                <c:pt idx="11">
                  <c:v>0.35858585858585856</c:v>
                </c:pt>
                <c:pt idx="12">
                  <c:v>0.26260869565217393</c:v>
                </c:pt>
                <c:pt idx="13">
                  <c:v>0.22828282828282828</c:v>
                </c:pt>
                <c:pt idx="14">
                  <c:v>0.19926199261992619</c:v>
                </c:pt>
                <c:pt idx="15">
                  <c:v>0.19423076923076923</c:v>
                </c:pt>
                <c:pt idx="16">
                  <c:v>0.21372549019607842</c:v>
                </c:pt>
                <c:pt idx="17">
                  <c:v>0.25902335456475584</c:v>
                </c:pt>
                <c:pt idx="18">
                  <c:v>0.21893491124260356</c:v>
                </c:pt>
                <c:pt idx="19">
                  <c:v>0.23362445414847161</c:v>
                </c:pt>
                <c:pt idx="20">
                  <c:v>0.16183574879227053</c:v>
                </c:pt>
                <c:pt idx="21">
                  <c:v>0.21881838074398249</c:v>
                </c:pt>
                <c:pt idx="22">
                  <c:v>0.19570405727923629</c:v>
                </c:pt>
                <c:pt idx="23">
                  <c:v>0.16463414634146342</c:v>
                </c:pt>
                <c:pt idx="24">
                  <c:v>0.15762273901808785</c:v>
                </c:pt>
                <c:pt idx="25">
                  <c:v>0.15807560137457044</c:v>
                </c:pt>
                <c:pt idx="26">
                  <c:v>0.18292682926829268</c:v>
                </c:pt>
                <c:pt idx="27">
                  <c:v>0.17692307692307693</c:v>
                </c:pt>
                <c:pt idx="28">
                  <c:v>0.17045454545454544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868-48B5-93FD-65CF7C5AF9B1}"/>
            </c:ext>
          </c:extLst>
        </c:ser>
        <c:ser>
          <c:idx val="6"/>
          <c:order val="5"/>
          <c:tx>
            <c:strRef>
              <c:f>Sheet1!$T$3</c:f>
              <c:strCache>
                <c:ptCount val="1"/>
                <c:pt idx="0">
                  <c:v>18-39
ONE or More Doses Status Deaths
6 July 2022 ONS Data</c:v>
                </c:pt>
              </c:strCache>
            </c:strRef>
          </c:tx>
          <c:spPr>
            <a:ln w="19050" cap="rnd">
              <a:solidFill>
                <a:srgbClr val="00B0F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Sheet1!$Q$4:$Q$20</c:f>
              <c:numCache>
                <c:formatCode>mmm\-yy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Sheet1!$T$4:$T$20</c:f>
              <c:numCache>
                <c:formatCode>0.0%</c:formatCode>
                <c:ptCount val="17"/>
                <c:pt idx="0">
                  <c:v>2.9366306027820709E-2</c:v>
                </c:pt>
                <c:pt idx="1">
                  <c:v>0.16877637130801687</c:v>
                </c:pt>
                <c:pt idx="2">
                  <c:v>0.29399141630901288</c:v>
                </c:pt>
                <c:pt idx="3">
                  <c:v>0.44081632653061226</c:v>
                </c:pt>
                <c:pt idx="4">
                  <c:v>0.45390070921985815</c:v>
                </c:pt>
                <c:pt idx="5">
                  <c:v>0.56674473067915687</c:v>
                </c:pt>
                <c:pt idx="6">
                  <c:v>0.67928286852589637</c:v>
                </c:pt>
                <c:pt idx="7">
                  <c:v>0.67981438515081205</c:v>
                </c:pt>
                <c:pt idx="8">
                  <c:v>0.69974554707379133</c:v>
                </c:pt>
                <c:pt idx="9">
                  <c:v>0.71960297766749381</c:v>
                </c:pt>
                <c:pt idx="10">
                  <c:v>0.73961218836565101</c:v>
                </c:pt>
                <c:pt idx="11">
                  <c:v>0.64690026954177893</c:v>
                </c:pt>
                <c:pt idx="12">
                  <c:v>0.76602564102564108</c:v>
                </c:pt>
                <c:pt idx="13">
                  <c:v>0.82683982683982682</c:v>
                </c:pt>
                <c:pt idx="14">
                  <c:v>0.8</c:v>
                </c:pt>
                <c:pt idx="15">
                  <c:v>0.84615384615384615</c:v>
                </c:pt>
                <c:pt idx="16">
                  <c:v>0.86021505376344087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868-48B5-93FD-65CF7C5AF9B1}"/>
            </c:ext>
          </c:extLst>
        </c:ser>
        <c:ser>
          <c:idx val="4"/>
          <c:order val="6"/>
          <c:tx>
            <c:strRef>
              <c:f>Sheet1!$U$3</c:f>
              <c:strCache>
                <c:ptCount val="1"/>
                <c:pt idx="0">
                  <c:v>18-39 
ONE or More Doses Status Deaths
25 August 2023 ONS Data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6"/>
              <c:layout>
                <c:manualLayout>
                  <c:x val="-0.10980516458878488"/>
                  <c:y val="-8.55233288279243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chemeClr val="accent5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5"/>
                        </a:solidFill>
                      </a:rPr>
                      <a:t>Percentage of All Cause Deaths 18-39 with ONE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235237545681859"/>
                      <c:h val="4.4784201305940435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7-3868-48B5-93FD-65CF7C5AF9B1}"/>
                </c:ext>
              </c:extLst>
            </c:dLbl>
            <c:dLbl>
              <c:idx val="25"/>
              <c:layout>
                <c:manualLayout>
                  <c:x val="-2.6577264252816639E-2"/>
                  <c:y val="-2.9885269358052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68-48B5-93FD-65CF7C5AF9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Sheet1!$Q$7:$Q$32</c:f>
              <c:numCache>
                <c:formatCode>mmm\-yy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Sheet1!$U$7:$U$32</c:f>
              <c:numCache>
                <c:formatCode>0.0%</c:formatCode>
                <c:ptCount val="26"/>
                <c:pt idx="0">
                  <c:v>0.46306306306306305</c:v>
                </c:pt>
                <c:pt idx="1">
                  <c:v>0.49170124481327798</c:v>
                </c:pt>
                <c:pt idx="2">
                  <c:v>0.57305502846299805</c:v>
                </c:pt>
                <c:pt idx="3">
                  <c:v>0.6456086286594761</c:v>
                </c:pt>
                <c:pt idx="4">
                  <c:v>0.69097222222222221</c:v>
                </c:pt>
                <c:pt idx="5">
                  <c:v>0.69129720853858789</c:v>
                </c:pt>
                <c:pt idx="6">
                  <c:v>0.71724137931034482</c:v>
                </c:pt>
                <c:pt idx="7">
                  <c:v>0.70577617328519859</c:v>
                </c:pt>
                <c:pt idx="8">
                  <c:v>0.64141414141414144</c:v>
                </c:pt>
                <c:pt idx="9">
                  <c:v>0.73739130434782607</c:v>
                </c:pt>
                <c:pt idx="10">
                  <c:v>0.77171717171717169</c:v>
                </c:pt>
                <c:pt idx="11">
                  <c:v>0.80073800738007384</c:v>
                </c:pt>
                <c:pt idx="12">
                  <c:v>0.80576923076923079</c:v>
                </c:pt>
                <c:pt idx="13">
                  <c:v>0.78627450980392155</c:v>
                </c:pt>
                <c:pt idx="14">
                  <c:v>0.74097664543524411</c:v>
                </c:pt>
                <c:pt idx="15">
                  <c:v>0.78106508875739644</c:v>
                </c:pt>
                <c:pt idx="16">
                  <c:v>0.76637554585152834</c:v>
                </c:pt>
                <c:pt idx="17">
                  <c:v>0.83816425120772942</c:v>
                </c:pt>
                <c:pt idx="18">
                  <c:v>0.78118161925601748</c:v>
                </c:pt>
                <c:pt idx="19">
                  <c:v>0.80429594272076377</c:v>
                </c:pt>
                <c:pt idx="20">
                  <c:v>0.83536585365853655</c:v>
                </c:pt>
                <c:pt idx="21">
                  <c:v>0.84237726098191212</c:v>
                </c:pt>
                <c:pt idx="22">
                  <c:v>0.84192439862542956</c:v>
                </c:pt>
                <c:pt idx="23">
                  <c:v>0.81707317073170727</c:v>
                </c:pt>
                <c:pt idx="24">
                  <c:v>0.82307692307692304</c:v>
                </c:pt>
                <c:pt idx="25">
                  <c:v>0.82954545454545459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868-48B5-93FD-65CF7C5AF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Sheet1!$A$4:$A$32</c15:sqref>
                        </c15:formulaRef>
                      </c:ext>
                    </c:extLst>
                    <c:numCache>
                      <c:formatCode>mmm\-yy</c:formatCode>
                      <c:ptCount val="29"/>
                      <c:pt idx="0">
                        <c:v>44197</c:v>
                      </c:pt>
                      <c:pt idx="1">
                        <c:v>44228</c:v>
                      </c:pt>
                      <c:pt idx="2">
                        <c:v>44256</c:v>
                      </c:pt>
                      <c:pt idx="3">
                        <c:v>44287</c:v>
                      </c:pt>
                      <c:pt idx="4">
                        <c:v>44317</c:v>
                      </c:pt>
                      <c:pt idx="5">
                        <c:v>44348</c:v>
                      </c:pt>
                      <c:pt idx="6">
                        <c:v>44378</c:v>
                      </c:pt>
                      <c:pt idx="7">
                        <c:v>44409</c:v>
                      </c:pt>
                      <c:pt idx="8">
                        <c:v>44440</c:v>
                      </c:pt>
                      <c:pt idx="9">
                        <c:v>44470</c:v>
                      </c:pt>
                      <c:pt idx="10">
                        <c:v>44501</c:v>
                      </c:pt>
                      <c:pt idx="11">
                        <c:v>44531</c:v>
                      </c:pt>
                      <c:pt idx="12">
                        <c:v>44562</c:v>
                      </c:pt>
                      <c:pt idx="13">
                        <c:v>44593</c:v>
                      </c:pt>
                      <c:pt idx="14">
                        <c:v>44621</c:v>
                      </c:pt>
                      <c:pt idx="15">
                        <c:v>44652</c:v>
                      </c:pt>
                      <c:pt idx="16">
                        <c:v>44682</c:v>
                      </c:pt>
                      <c:pt idx="17">
                        <c:v>44713</c:v>
                      </c:pt>
                      <c:pt idx="18">
                        <c:v>44743</c:v>
                      </c:pt>
                      <c:pt idx="19">
                        <c:v>44774</c:v>
                      </c:pt>
                      <c:pt idx="20">
                        <c:v>44805</c:v>
                      </c:pt>
                      <c:pt idx="21">
                        <c:v>44835</c:v>
                      </c:pt>
                      <c:pt idx="22">
                        <c:v>44866</c:v>
                      </c:pt>
                      <c:pt idx="23">
                        <c:v>44896</c:v>
                      </c:pt>
                      <c:pt idx="24">
                        <c:v>44927</c:v>
                      </c:pt>
                      <c:pt idx="25">
                        <c:v>44958</c:v>
                      </c:pt>
                      <c:pt idx="26">
                        <c:v>44986</c:v>
                      </c:pt>
                      <c:pt idx="27">
                        <c:v>45017</c:v>
                      </c:pt>
                      <c:pt idx="28">
                        <c:v>45047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Sheet1!$B$4:$B$32</c15:sqref>
                        </c15:formulaRef>
                      </c:ext>
                    </c:extLst>
                    <c:numCache>
                      <c:formatCode>General</c:formatCode>
                      <c:ptCount val="29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E-3868-48B5-93FD-65CF7C5AF9B1}"/>
                  </c:ext>
                </c:extLst>
              </c15:ser>
            </c15:filteredScatterSeries>
          </c:ext>
        </c:extLst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492603577371477E-2"/>
          <c:y val="0.90489272981813684"/>
          <c:w val="0.93912516052226591"/>
          <c:h val="8.60143520138307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800" b="0" i="0" baseline="0">
                <a:effectLst/>
              </a:rPr>
              <a:t>THREE or MORE </a:t>
            </a:r>
            <a:r>
              <a:rPr lang="en-AU"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+mn-lt"/>
                <a:ea typeface="+mn-ea"/>
                <a:cs typeface="+mn-cs"/>
              </a:rPr>
              <a:t>DOSES - England 18-39 Data with Samples Size of 19+ Million 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Percentage Vaccination Rates correlation to Percentage of All Cause Deaths</a:t>
            </a:r>
            <a:br>
              <a:rPr lang="en-AU" sz="1800" b="0" i="0" baseline="0">
                <a:effectLst/>
              </a:rPr>
            </a:br>
            <a:r>
              <a:rPr lang="en-AU" sz="1800" b="0" i="0" baseline="0">
                <a:effectLst/>
              </a:rPr>
              <a:t>Comparing: Unvaccinated Status with THREE or More Doses Covid-19 Vaccinated Status </a:t>
            </a:r>
            <a:endParaRPr lang="en-AU">
              <a:effectLst/>
            </a:endParaRPr>
          </a:p>
        </c:rich>
      </c:tx>
      <c:layout>
        <c:manualLayout>
          <c:xMode val="edge"/>
          <c:yMode val="edge"/>
          <c:x val="0.2256539251207729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Sheet1!$C$3</c:f>
              <c:strCache>
                <c:ptCount val="1"/>
                <c:pt idx="0">
                  <c:v>18-39
Unvaccinated Rate
Week 27 Report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3.7459896993921368E-2"/>
                  <c:y val="-2.379767039913853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600" b="1" i="0" u="none" strike="noStrike" kern="1200" baseline="0">
                        <a:solidFill>
                          <a:srgbClr val="ED7D3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rgbClr val="ED7D31"/>
                        </a:solidFill>
                      </a:rPr>
                      <a:t>Percentage of 18-39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600" b="1" i="0" u="none" strike="noStrike" kern="1200" baseline="0">
                      <a:solidFill>
                        <a:srgbClr val="ED7D3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147373560041505"/>
                      <c:h val="4.2385766933949139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7C2B-4AF9-94E8-333078340C8A}"/>
                </c:ext>
              </c:extLst>
            </c:dLbl>
            <c:dLbl>
              <c:idx val="28"/>
              <c:layout>
                <c:manualLayout>
                  <c:x val="-5.293406522445753E-4"/>
                  <c:y val="-2.69225555443650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2B-4AF9-94E8-333078340C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Sheet1!$A$4:$A$32</c:f>
              <c:numCache>
                <c:formatCode>mmm\-yy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Sheet1!$C$4:$C$32</c:f>
              <c:numCache>
                <c:formatCode>0.00%</c:formatCode>
                <c:ptCount val="29"/>
                <c:pt idx="0">
                  <c:v>0.95399999999999996</c:v>
                </c:pt>
                <c:pt idx="1">
                  <c:v>0.90600000000000003</c:v>
                </c:pt>
                <c:pt idx="2">
                  <c:v>0.84399999999999997</c:v>
                </c:pt>
                <c:pt idx="3">
                  <c:v>0.82199999999999995</c:v>
                </c:pt>
                <c:pt idx="4">
                  <c:v>0.72199999999999998</c:v>
                </c:pt>
                <c:pt idx="5">
                  <c:v>0.52100000000000002</c:v>
                </c:pt>
                <c:pt idx="6">
                  <c:v>0.441</c:v>
                </c:pt>
                <c:pt idx="7">
                  <c:v>0.39100000000000001</c:v>
                </c:pt>
                <c:pt idx="8">
                  <c:v>0.37</c:v>
                </c:pt>
                <c:pt idx="9">
                  <c:v>0.35399999999999998</c:v>
                </c:pt>
                <c:pt idx="10">
                  <c:v>0.34399999999999997</c:v>
                </c:pt>
                <c:pt idx="11">
                  <c:v>0.33</c:v>
                </c:pt>
                <c:pt idx="12">
                  <c:v>0.316</c:v>
                </c:pt>
                <c:pt idx="13">
                  <c:v>0.311</c:v>
                </c:pt>
                <c:pt idx="14">
                  <c:v>0.309</c:v>
                </c:pt>
                <c:pt idx="15">
                  <c:v>0.307</c:v>
                </c:pt>
                <c:pt idx="16">
                  <c:v>0.30499999999999999</c:v>
                </c:pt>
                <c:pt idx="17">
                  <c:v>0.30399999999999999</c:v>
                </c:pt>
                <c:pt idx="18">
                  <c:v>0.30299999999999999</c:v>
                </c:pt>
                <c:pt idx="19">
                  <c:v>0.30299999999999999</c:v>
                </c:pt>
                <c:pt idx="20">
                  <c:v>0.30199999999999999</c:v>
                </c:pt>
                <c:pt idx="21">
                  <c:v>0.30199999999999999</c:v>
                </c:pt>
                <c:pt idx="22">
                  <c:v>0.30099999999999999</c:v>
                </c:pt>
                <c:pt idx="23">
                  <c:v>0.30099999999999999</c:v>
                </c:pt>
                <c:pt idx="24">
                  <c:v>0.30099999999999999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C2B-4AF9-94E8-333078340C8A}"/>
            </c:ext>
          </c:extLst>
        </c:ser>
        <c:ser>
          <c:idx val="7"/>
          <c:order val="3"/>
          <c:tx>
            <c:strRef>
              <c:f>Sheet1!$F$3</c:f>
              <c:strCache>
                <c:ptCount val="1"/>
                <c:pt idx="0">
                  <c:v>18-39
THREE or More Doses Rate
Week 27 Report</c:v>
                </c:pt>
              </c:strCache>
            </c:strRef>
          </c:tx>
          <c:spPr>
            <a:ln w="508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dLbl>
              <c:idx val="23"/>
              <c:layout>
                <c:manualLayout>
                  <c:x val="-5.7973010090212621E-2"/>
                  <c:y val="-3.11127560038319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Percentage of 18-39 Population with THREE or More Doses Vaccine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006661730664251"/>
                      <c:h val="5.4648438189874443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35-7C2B-4AF9-94E8-333078340C8A}"/>
                </c:ext>
              </c:extLst>
            </c:dLbl>
            <c:dLbl>
              <c:idx val="28"/>
              <c:layout>
                <c:manualLayout>
                  <c:x val="1.772140444470857E-3"/>
                  <c:y val="-2.8438041905703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C2B-4AF9-94E8-333078340C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Sheet1!$A$4:$A$32</c:f>
              <c:numCache>
                <c:formatCode>mmm\-yy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Sheet1!$F$4:$F$32</c:f>
              <c:numCache>
                <c:formatCode>0.00%</c:formatCod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2E-3</c:v>
                </c:pt>
                <c:pt idx="9">
                  <c:v>2.3E-2</c:v>
                </c:pt>
                <c:pt idx="10">
                  <c:v>4.9000000000000002E-2</c:v>
                </c:pt>
                <c:pt idx="11">
                  <c:v>0.23899999999999999</c:v>
                </c:pt>
                <c:pt idx="12">
                  <c:v>0.34499999999999997</c:v>
                </c:pt>
                <c:pt idx="13">
                  <c:v>0.36599999999999999</c:v>
                </c:pt>
                <c:pt idx="14">
                  <c:v>0.38</c:v>
                </c:pt>
                <c:pt idx="15">
                  <c:v>0.39</c:v>
                </c:pt>
                <c:pt idx="16">
                  <c:v>0.40200000000000002</c:v>
                </c:pt>
                <c:pt idx="17">
                  <c:v>0.40799999999999997</c:v>
                </c:pt>
                <c:pt idx="18">
                  <c:v>0.41499999999999998</c:v>
                </c:pt>
                <c:pt idx="19">
                  <c:v>0.41799999999999998</c:v>
                </c:pt>
                <c:pt idx="20">
                  <c:v>0.42</c:v>
                </c:pt>
                <c:pt idx="21">
                  <c:v>0.42299999999999999</c:v>
                </c:pt>
                <c:pt idx="22">
                  <c:v>0.42399999999999999</c:v>
                </c:pt>
                <c:pt idx="23">
                  <c:v>0.42499999999999999</c:v>
                </c:pt>
                <c:pt idx="24">
                  <c:v>0.42499999999999999</c:v>
                </c:pt>
                <c:pt idx="25">
                  <c:v>0.42599999999999999</c:v>
                </c:pt>
                <c:pt idx="26">
                  <c:v>0.42599999999999999</c:v>
                </c:pt>
                <c:pt idx="27">
                  <c:v>0.42599999999999999</c:v>
                </c:pt>
                <c:pt idx="28">
                  <c:v>0.42599999999999999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C2B-4AF9-94E8-333078340C8A}"/>
            </c:ext>
          </c:extLst>
        </c:ser>
        <c:ser>
          <c:idx val="3"/>
          <c:order val="4"/>
          <c:tx>
            <c:strRef>
              <c:f>Sheet1!$R$3</c:f>
              <c:strCache>
                <c:ptCount val="1"/>
                <c:pt idx="0">
                  <c:v>18-39
Unvaccinated Status Deaths
6 July 2022 ONS DATA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Sheet1!$Q$4:$Q$20</c:f>
              <c:numCache>
                <c:formatCode>mmm\-yy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Sheet1!$R$4:$R$20</c:f>
              <c:numCache>
                <c:formatCode>0.0%</c:formatCode>
                <c:ptCount val="17"/>
                <c:pt idx="0">
                  <c:v>0.97063369397217925</c:v>
                </c:pt>
                <c:pt idx="1">
                  <c:v>0.83122362869198307</c:v>
                </c:pt>
                <c:pt idx="2">
                  <c:v>0.70600858369098718</c:v>
                </c:pt>
                <c:pt idx="3">
                  <c:v>0.5591836734693878</c:v>
                </c:pt>
                <c:pt idx="4">
                  <c:v>0.54609929078014185</c:v>
                </c:pt>
                <c:pt idx="5">
                  <c:v>0.43325526932084307</c:v>
                </c:pt>
                <c:pt idx="6">
                  <c:v>0.32071713147410358</c:v>
                </c:pt>
                <c:pt idx="7">
                  <c:v>0.32018561484918795</c:v>
                </c:pt>
                <c:pt idx="8">
                  <c:v>0.30025445292620867</c:v>
                </c:pt>
                <c:pt idx="9">
                  <c:v>0.28039702233250619</c:v>
                </c:pt>
                <c:pt idx="10">
                  <c:v>0.26038781163434904</c:v>
                </c:pt>
                <c:pt idx="11">
                  <c:v>0.35309973045822102</c:v>
                </c:pt>
                <c:pt idx="12">
                  <c:v>0.23397435897435898</c:v>
                </c:pt>
                <c:pt idx="13">
                  <c:v>0.17316017316017315</c:v>
                </c:pt>
                <c:pt idx="14">
                  <c:v>0.2</c:v>
                </c:pt>
                <c:pt idx="15">
                  <c:v>0.15384615384615385</c:v>
                </c:pt>
                <c:pt idx="16">
                  <c:v>0.13978494623655913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C2B-4AF9-94E8-333078340C8A}"/>
            </c:ext>
          </c:extLst>
        </c:ser>
        <c:ser>
          <c:idx val="5"/>
          <c:order val="5"/>
          <c:tx>
            <c:strRef>
              <c:f>Sheet1!$S$3</c:f>
              <c:strCache>
                <c:ptCount val="1"/>
                <c:pt idx="0">
                  <c:v>18-39 
Unvaccinated Status Deaths 
25 August 2023 ONS Data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19"/>
              <c:layout>
                <c:manualLayout>
                  <c:x val="-3.5291793069424933E-2"/>
                  <c:y val="9.707137630504855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marL="0" marR="0" lvl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900" b="0" i="0" u="none" strike="noStrike" kern="1200" baseline="0">
                        <a:solidFill>
                          <a:schemeClr val="accent6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600" b="1" i="0" u="none" strike="noStrike" kern="1200" baseline="0">
                        <a:solidFill>
                          <a:schemeClr val="accent6"/>
                        </a:solidFill>
                      </a:rPr>
                      <a:t>Percentage of All Cause Deaths 18-39 with Unvaccinated Status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marL="0" marR="0" lvl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229535936376323"/>
                      <c:h val="3.931536433001026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7-7C2B-4AF9-94E8-333078340C8A}"/>
                </c:ext>
              </c:extLst>
            </c:dLbl>
            <c:dLbl>
              <c:idx val="28"/>
              <c:layout>
                <c:manualLayout>
                  <c:x val="7.1844266204164724E-3"/>
                  <c:y val="-2.5407069183026362E-2"/>
                </c:manualLayout>
              </c:layout>
              <c:tx>
                <c:rich>
                  <a:bodyPr/>
                  <a:lstStyle/>
                  <a:p>
                    <a:fld id="{B5BB9A0C-23C9-4450-8C2A-923B0253C2FB}" type="YVALUE">
                      <a:rPr lang="en-US" sz="1600" b="1"/>
                      <a:pPr/>
                      <a:t>[Y VALUE]</a:t>
                    </a:fld>
                    <a:endParaRPr lang="en-A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C2B-4AF9-94E8-333078340C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6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Sheet1!$Q$4:$Q$32</c:f>
              <c:numCache>
                <c:formatCode>mmm\-yy</c:formatCode>
                <c:ptCount val="29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  <c:pt idx="24">
                  <c:v>44927</c:v>
                </c:pt>
                <c:pt idx="25">
                  <c:v>44958</c:v>
                </c:pt>
                <c:pt idx="26">
                  <c:v>44986</c:v>
                </c:pt>
                <c:pt idx="27">
                  <c:v>45017</c:v>
                </c:pt>
                <c:pt idx="28">
                  <c:v>45047</c:v>
                </c:pt>
              </c:numCache>
            </c:numRef>
          </c:xVal>
          <c:yVal>
            <c:numRef>
              <c:f>Sheet1!$S$4:$S$32</c:f>
              <c:numCache>
                <c:formatCode>0.0%</c:formatCode>
                <c:ptCount val="29"/>
                <c:pt idx="3">
                  <c:v>0.53693693693693689</c:v>
                </c:pt>
                <c:pt idx="4">
                  <c:v>0.50829875518672196</c:v>
                </c:pt>
                <c:pt idx="5">
                  <c:v>0.42694497153700189</c:v>
                </c:pt>
                <c:pt idx="6">
                  <c:v>0.3543913713405239</c:v>
                </c:pt>
                <c:pt idx="7">
                  <c:v>0.30902777777777779</c:v>
                </c:pt>
                <c:pt idx="8">
                  <c:v>0.30870279146141216</c:v>
                </c:pt>
                <c:pt idx="9">
                  <c:v>0.28275862068965518</c:v>
                </c:pt>
                <c:pt idx="10">
                  <c:v>0.29422382671480146</c:v>
                </c:pt>
                <c:pt idx="11">
                  <c:v>0.35858585858585856</c:v>
                </c:pt>
                <c:pt idx="12">
                  <c:v>0.26260869565217393</c:v>
                </c:pt>
                <c:pt idx="13">
                  <c:v>0.22828282828282828</c:v>
                </c:pt>
                <c:pt idx="14">
                  <c:v>0.19926199261992619</c:v>
                </c:pt>
                <c:pt idx="15">
                  <c:v>0.19423076923076923</c:v>
                </c:pt>
                <c:pt idx="16">
                  <c:v>0.21372549019607842</c:v>
                </c:pt>
                <c:pt idx="17">
                  <c:v>0.25902335456475584</c:v>
                </c:pt>
                <c:pt idx="18">
                  <c:v>0.21893491124260356</c:v>
                </c:pt>
                <c:pt idx="19">
                  <c:v>0.23362445414847161</c:v>
                </c:pt>
                <c:pt idx="20">
                  <c:v>0.16183574879227053</c:v>
                </c:pt>
                <c:pt idx="21">
                  <c:v>0.21881838074398249</c:v>
                </c:pt>
                <c:pt idx="22">
                  <c:v>0.19570405727923629</c:v>
                </c:pt>
                <c:pt idx="23">
                  <c:v>0.16463414634146342</c:v>
                </c:pt>
                <c:pt idx="24">
                  <c:v>0.15762273901808785</c:v>
                </c:pt>
                <c:pt idx="25">
                  <c:v>0.15807560137457044</c:v>
                </c:pt>
                <c:pt idx="26">
                  <c:v>0.18292682926829268</c:v>
                </c:pt>
                <c:pt idx="27">
                  <c:v>0.17692307692307693</c:v>
                </c:pt>
                <c:pt idx="28">
                  <c:v>0.17045454545454544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C2B-4AF9-94E8-333078340C8A}"/>
            </c:ext>
          </c:extLst>
        </c:ser>
        <c:ser>
          <c:idx val="8"/>
          <c:order val="8"/>
          <c:tx>
            <c:strRef>
              <c:f>Sheet1!$X$3</c:f>
              <c:strCache>
                <c:ptCount val="1"/>
                <c:pt idx="0">
                  <c:v>18-39
THREE or More Doses Status Deaths
6 July 2022 ONS Data</c:v>
                </c:pt>
              </c:strCache>
            </c:strRef>
          </c:tx>
          <c:spPr>
            <a:ln w="19050" cap="rnd">
              <a:solidFill>
                <a:schemeClr val="accent4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Sheet1!$Q$4:$Q$20</c:f>
              <c:numCache>
                <c:formatCode>mmm\-yy</c:formatCode>
                <c:ptCount val="17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</c:numCache>
            </c:numRef>
          </c:xVal>
          <c:yVal>
            <c:numRef>
              <c:f>Sheet1!$X$4:$X$20</c:f>
              <c:numCache>
                <c:formatCode>0.0%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2.5445292620865142E-3</c:v>
                </c:pt>
                <c:pt idx="9">
                  <c:v>2.9776674937965261E-2</c:v>
                </c:pt>
                <c:pt idx="10">
                  <c:v>8.0332409972299165E-2</c:v>
                </c:pt>
                <c:pt idx="11">
                  <c:v>0.20485175202156333</c:v>
                </c:pt>
                <c:pt idx="12">
                  <c:v>0.34935897435897434</c:v>
                </c:pt>
                <c:pt idx="13">
                  <c:v>0.47619047619047616</c:v>
                </c:pt>
                <c:pt idx="14">
                  <c:v>0.49411764705882355</c:v>
                </c:pt>
                <c:pt idx="15">
                  <c:v>0.53846153846153844</c:v>
                </c:pt>
                <c:pt idx="16">
                  <c:v>0.57526881720430112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C2B-4AF9-94E8-333078340C8A}"/>
            </c:ext>
          </c:extLst>
        </c:ser>
        <c:ser>
          <c:idx val="9"/>
          <c:order val="9"/>
          <c:tx>
            <c:strRef>
              <c:f>Sheet1!$Y$3</c:f>
              <c:strCache>
                <c:ptCount val="1"/>
                <c:pt idx="0">
                  <c:v>18-39
THREE or More Doses Status Deaths
25 August 2023 ONS Data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dLbls>
            <c:dLbl>
              <c:idx val="20"/>
              <c:layout>
                <c:manualLayout>
                  <c:x val="-9.55472562630338E-2"/>
                  <c:y val="-2.6566475914267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Percentage of 18-39 Population with THREE or More Doses Vaccine Status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535618923538689"/>
                      <c:h val="6.37413563579068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34-7C2B-4AF9-94E8-333078340C8A}"/>
                </c:ext>
              </c:extLst>
            </c:dLbl>
            <c:dLbl>
              <c:idx val="25"/>
              <c:layout>
                <c:manualLayout>
                  <c:x val="-4.8717703530201006E-4"/>
                  <c:y val="-4.3592905519091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7C2B-4AF9-94E8-333078340C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accent4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Sheet1!$Q$7:$Q$32</c:f>
              <c:numCache>
                <c:formatCode>mmm\-yy</c:formatCode>
                <c:ptCount val="2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  <c:pt idx="12">
                  <c:v>44652</c:v>
                </c:pt>
                <c:pt idx="13">
                  <c:v>44682</c:v>
                </c:pt>
                <c:pt idx="14">
                  <c:v>44713</c:v>
                </c:pt>
                <c:pt idx="15">
                  <c:v>44743</c:v>
                </c:pt>
                <c:pt idx="16">
                  <c:v>44774</c:v>
                </c:pt>
                <c:pt idx="17">
                  <c:v>44805</c:v>
                </c:pt>
                <c:pt idx="18">
                  <c:v>44835</c:v>
                </c:pt>
                <c:pt idx="19">
                  <c:v>44866</c:v>
                </c:pt>
                <c:pt idx="20">
                  <c:v>44896</c:v>
                </c:pt>
                <c:pt idx="21">
                  <c:v>44927</c:v>
                </c:pt>
                <c:pt idx="22">
                  <c:v>44958</c:v>
                </c:pt>
                <c:pt idx="23">
                  <c:v>44986</c:v>
                </c:pt>
                <c:pt idx="24">
                  <c:v>45017</c:v>
                </c:pt>
                <c:pt idx="25">
                  <c:v>45047</c:v>
                </c:pt>
              </c:numCache>
            </c:numRef>
          </c:xVal>
          <c:yVal>
            <c:numRef>
              <c:f>Sheet1!$Y$7:$Y$32</c:f>
              <c:numCache>
                <c:formatCode>0.0%</c:formatCode>
                <c:ptCount val="26"/>
                <c:pt idx="0">
                  <c:v>7.2072072072072073E-3</c:v>
                </c:pt>
                <c:pt idx="1">
                  <c:v>8.2987551867219917E-3</c:v>
                </c:pt>
                <c:pt idx="2">
                  <c:v>7.5901328273244783E-3</c:v>
                </c:pt>
                <c:pt idx="3">
                  <c:v>6.1633281972265025E-3</c:v>
                </c:pt>
                <c:pt idx="4">
                  <c:v>6.9444444444444441E-3</c:v>
                </c:pt>
                <c:pt idx="5">
                  <c:v>6.5681444991789817E-3</c:v>
                </c:pt>
                <c:pt idx="6">
                  <c:v>2.5862068965517241E-2</c:v>
                </c:pt>
                <c:pt idx="7">
                  <c:v>6.1371841155234655E-2</c:v>
                </c:pt>
                <c:pt idx="8">
                  <c:v>0.15993265993265993</c:v>
                </c:pt>
                <c:pt idx="9">
                  <c:v>0.32173913043478258</c:v>
                </c:pt>
                <c:pt idx="10">
                  <c:v>0.4080808080808081</c:v>
                </c:pt>
                <c:pt idx="11">
                  <c:v>0.43911439114391143</c:v>
                </c:pt>
                <c:pt idx="12">
                  <c:v>0.4653846153846154</c:v>
                </c:pt>
                <c:pt idx="13">
                  <c:v>0.46862745098039216</c:v>
                </c:pt>
                <c:pt idx="14">
                  <c:v>0.47346072186836519</c:v>
                </c:pt>
                <c:pt idx="15">
                  <c:v>0.47337278106508873</c:v>
                </c:pt>
                <c:pt idx="16">
                  <c:v>0.4759825327510917</c:v>
                </c:pt>
                <c:pt idx="17">
                  <c:v>0.55555555555555558</c:v>
                </c:pt>
                <c:pt idx="18">
                  <c:v>0.51203501094091908</c:v>
                </c:pt>
                <c:pt idx="19">
                  <c:v>0.51312649164677804</c:v>
                </c:pt>
                <c:pt idx="20">
                  <c:v>0.58943089430894313</c:v>
                </c:pt>
                <c:pt idx="21">
                  <c:v>0.58914728682170547</c:v>
                </c:pt>
                <c:pt idx="22">
                  <c:v>0.56013745704467355</c:v>
                </c:pt>
                <c:pt idx="23">
                  <c:v>0.54878048780487809</c:v>
                </c:pt>
                <c:pt idx="24">
                  <c:v>0.55384615384615388</c:v>
                </c:pt>
                <c:pt idx="25">
                  <c:v>0.57196969696969702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C2B-4AF9-94E8-333078340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9800560"/>
        <c:axId val="205980971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Sheet1!$B$3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Sheet1!$A$4:$A$32</c15:sqref>
                        </c15:formulaRef>
                      </c:ext>
                    </c:extLst>
                    <c:numCache>
                      <c:formatCode>mmm\-yy</c:formatCode>
                      <c:ptCount val="29"/>
                      <c:pt idx="0">
                        <c:v>44197</c:v>
                      </c:pt>
                      <c:pt idx="1">
                        <c:v>44228</c:v>
                      </c:pt>
                      <c:pt idx="2">
                        <c:v>44256</c:v>
                      </c:pt>
                      <c:pt idx="3">
                        <c:v>44287</c:v>
                      </c:pt>
                      <c:pt idx="4">
                        <c:v>44317</c:v>
                      </c:pt>
                      <c:pt idx="5">
                        <c:v>44348</c:v>
                      </c:pt>
                      <c:pt idx="6">
                        <c:v>44378</c:v>
                      </c:pt>
                      <c:pt idx="7">
                        <c:v>44409</c:v>
                      </c:pt>
                      <c:pt idx="8">
                        <c:v>44440</c:v>
                      </c:pt>
                      <c:pt idx="9">
                        <c:v>44470</c:v>
                      </c:pt>
                      <c:pt idx="10">
                        <c:v>44501</c:v>
                      </c:pt>
                      <c:pt idx="11">
                        <c:v>44531</c:v>
                      </c:pt>
                      <c:pt idx="12">
                        <c:v>44562</c:v>
                      </c:pt>
                      <c:pt idx="13">
                        <c:v>44593</c:v>
                      </c:pt>
                      <c:pt idx="14">
                        <c:v>44621</c:v>
                      </c:pt>
                      <c:pt idx="15">
                        <c:v>44652</c:v>
                      </c:pt>
                      <c:pt idx="16">
                        <c:v>44682</c:v>
                      </c:pt>
                      <c:pt idx="17">
                        <c:v>44713</c:v>
                      </c:pt>
                      <c:pt idx="18">
                        <c:v>44743</c:v>
                      </c:pt>
                      <c:pt idx="19">
                        <c:v>44774</c:v>
                      </c:pt>
                      <c:pt idx="20">
                        <c:v>44805</c:v>
                      </c:pt>
                      <c:pt idx="21">
                        <c:v>44835</c:v>
                      </c:pt>
                      <c:pt idx="22">
                        <c:v>44866</c:v>
                      </c:pt>
                      <c:pt idx="23">
                        <c:v>44896</c:v>
                      </c:pt>
                      <c:pt idx="24">
                        <c:v>44927</c:v>
                      </c:pt>
                      <c:pt idx="25">
                        <c:v>44958</c:v>
                      </c:pt>
                      <c:pt idx="26">
                        <c:v>44986</c:v>
                      </c:pt>
                      <c:pt idx="27">
                        <c:v>45017</c:v>
                      </c:pt>
                      <c:pt idx="28">
                        <c:v>45047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Sheet1!$B$4:$B$32</c15:sqref>
                        </c15:formulaRef>
                      </c:ext>
                    </c:extLst>
                    <c:numCache>
                      <c:formatCode>General</c:formatCode>
                      <c:ptCount val="29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E-7C2B-4AF9-94E8-333078340C8A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Sheet1!$D$3</c15:sqref>
                        </c15:formulaRef>
                      </c:ext>
                    </c:extLst>
                    <c:strCache>
                      <c:ptCount val="1"/>
                      <c:pt idx="0">
                        <c:v>18-39
ONE or More Doses Rate
Week 27 Report</c:v>
                      </c:pt>
                    </c:strCache>
                  </c:strRef>
                </c:tx>
                <c:spPr>
                  <a:ln w="5080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dLbls>
                  <c:dLbl>
                    <c:idx val="19"/>
                    <c:layout>
                      <c:manualLayout>
                        <c:x val="-0.14431070325672471"/>
                        <c:y val="3.005647606518231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marL="0" marR="0" lvl="0" indent="0" algn="ctr" defTabSz="914400" rtl="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 sz="1600" b="1" i="0" u="none" strike="noStrike" kern="1200" baseline="0">
                              <a:solidFill>
                                <a:schemeClr val="accent3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sz="1600" b="1" i="0" u="none" strike="noStrike" kern="1200" baseline="0">
                              <a:solidFill>
                                <a:schemeClr val="accent3"/>
                              </a:solidFill>
                            </a:rPr>
                            <a:t>Percentage of 18-19 Population with ONE or More Doses Vaccine Status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marL="0" marR="0" lvl="0" indent="0" algn="ctr" defTabSz="914400" rtl="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 sz="1600" b="1" i="0" u="none" strike="noStrike" kern="1200" baseline="0">
                            <a:solidFill>
                              <a:schemeClr val="accent3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36872510923232182"/>
                            <c:h val="4.0754945656516182E-2"/>
                          </c:manualLayout>
                        </c15:layout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3-7C2B-4AF9-94E8-333078340C8A}"/>
                      </c:ext>
                    </c:extLst>
                  </c:dLbl>
                  <c:dLbl>
                    <c:idx val="28"/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4-7C2B-4AF9-94E8-333078340C8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600" b="1" i="0" u="none" strike="noStrike" kern="1200" baseline="0">
                          <a:solidFill>
                            <a:schemeClr val="accent3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Sheet1!$A$4:$A$32</c15:sqref>
                        </c15:formulaRef>
                      </c:ext>
                    </c:extLst>
                    <c:numCache>
                      <c:formatCode>mmm\-yy</c:formatCode>
                      <c:ptCount val="29"/>
                      <c:pt idx="0">
                        <c:v>44197</c:v>
                      </c:pt>
                      <c:pt idx="1">
                        <c:v>44228</c:v>
                      </c:pt>
                      <c:pt idx="2">
                        <c:v>44256</c:v>
                      </c:pt>
                      <c:pt idx="3">
                        <c:v>44287</c:v>
                      </c:pt>
                      <c:pt idx="4">
                        <c:v>44317</c:v>
                      </c:pt>
                      <c:pt idx="5">
                        <c:v>44348</c:v>
                      </c:pt>
                      <c:pt idx="6">
                        <c:v>44378</c:v>
                      </c:pt>
                      <c:pt idx="7">
                        <c:v>44409</c:v>
                      </c:pt>
                      <c:pt idx="8">
                        <c:v>44440</c:v>
                      </c:pt>
                      <c:pt idx="9">
                        <c:v>44470</c:v>
                      </c:pt>
                      <c:pt idx="10">
                        <c:v>44501</c:v>
                      </c:pt>
                      <c:pt idx="11">
                        <c:v>44531</c:v>
                      </c:pt>
                      <c:pt idx="12">
                        <c:v>44562</c:v>
                      </c:pt>
                      <c:pt idx="13">
                        <c:v>44593</c:v>
                      </c:pt>
                      <c:pt idx="14">
                        <c:v>44621</c:v>
                      </c:pt>
                      <c:pt idx="15">
                        <c:v>44652</c:v>
                      </c:pt>
                      <c:pt idx="16">
                        <c:v>44682</c:v>
                      </c:pt>
                      <c:pt idx="17">
                        <c:v>44713</c:v>
                      </c:pt>
                      <c:pt idx="18">
                        <c:v>44743</c:v>
                      </c:pt>
                      <c:pt idx="19">
                        <c:v>44774</c:v>
                      </c:pt>
                      <c:pt idx="20">
                        <c:v>44805</c:v>
                      </c:pt>
                      <c:pt idx="21">
                        <c:v>44835</c:v>
                      </c:pt>
                      <c:pt idx="22">
                        <c:v>44866</c:v>
                      </c:pt>
                      <c:pt idx="23">
                        <c:v>44896</c:v>
                      </c:pt>
                      <c:pt idx="24">
                        <c:v>44927</c:v>
                      </c:pt>
                      <c:pt idx="25">
                        <c:v>44958</c:v>
                      </c:pt>
                      <c:pt idx="26">
                        <c:v>44986</c:v>
                      </c:pt>
                      <c:pt idx="27">
                        <c:v>45017</c:v>
                      </c:pt>
                      <c:pt idx="28">
                        <c:v>45047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Sheet1!$D$4:$D$32</c15:sqref>
                        </c15:formulaRef>
                      </c:ext>
                    </c:extLst>
                    <c:numCache>
                      <c:formatCode>0.00%</c:formatCode>
                      <c:ptCount val="29"/>
                      <c:pt idx="0">
                        <c:v>4.5999999999999999E-2</c:v>
                      </c:pt>
                      <c:pt idx="1">
                        <c:v>9.4E-2</c:v>
                      </c:pt>
                      <c:pt idx="2">
                        <c:v>0.156</c:v>
                      </c:pt>
                      <c:pt idx="3">
                        <c:v>0.17799999999999999</c:v>
                      </c:pt>
                      <c:pt idx="4">
                        <c:v>0.27800000000000002</c:v>
                      </c:pt>
                      <c:pt idx="5">
                        <c:v>0.47899999999999998</c:v>
                      </c:pt>
                      <c:pt idx="6">
                        <c:v>0.55900000000000005</c:v>
                      </c:pt>
                      <c:pt idx="7">
                        <c:v>0.60899999999999999</c:v>
                      </c:pt>
                      <c:pt idx="8">
                        <c:v>0.63</c:v>
                      </c:pt>
                      <c:pt idx="9">
                        <c:v>0.64600000000000002</c:v>
                      </c:pt>
                      <c:pt idx="10">
                        <c:v>0.65600000000000003</c:v>
                      </c:pt>
                      <c:pt idx="11">
                        <c:v>0.67</c:v>
                      </c:pt>
                      <c:pt idx="12">
                        <c:v>0.68400000000000005</c:v>
                      </c:pt>
                      <c:pt idx="13">
                        <c:v>0.68899999999999995</c:v>
                      </c:pt>
                      <c:pt idx="14">
                        <c:v>0.69099999999999995</c:v>
                      </c:pt>
                      <c:pt idx="15">
                        <c:v>0.69299999999999995</c:v>
                      </c:pt>
                      <c:pt idx="16">
                        <c:v>0.69499999999999995</c:v>
                      </c:pt>
                      <c:pt idx="17">
                        <c:v>0.69599999999999995</c:v>
                      </c:pt>
                      <c:pt idx="18">
                        <c:v>0.69699999999999995</c:v>
                      </c:pt>
                      <c:pt idx="19">
                        <c:v>0.69699999999999995</c:v>
                      </c:pt>
                      <c:pt idx="20">
                        <c:v>0.69799999999999995</c:v>
                      </c:pt>
                      <c:pt idx="21">
                        <c:v>0.69799999999999995</c:v>
                      </c:pt>
                      <c:pt idx="22">
                        <c:v>0.69899999999999995</c:v>
                      </c:pt>
                      <c:pt idx="23">
                        <c:v>0.69899999999999995</c:v>
                      </c:pt>
                      <c:pt idx="24">
                        <c:v>0.69899999999999995</c:v>
                      </c:pt>
                      <c:pt idx="25">
                        <c:v>0.7</c:v>
                      </c:pt>
                      <c:pt idx="26">
                        <c:v>0.7</c:v>
                      </c:pt>
                      <c:pt idx="27">
                        <c:v>0.7</c:v>
                      </c:pt>
                      <c:pt idx="28">
                        <c:v>0.7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7C2B-4AF9-94E8-333078340C8A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Sheet1!$T$3</c15:sqref>
                        </c15:formulaRef>
                      </c:ext>
                    </c:extLst>
                    <c:strCache>
                      <c:ptCount val="1"/>
                      <c:pt idx="0">
                        <c:v>18-39
ONE or More Doses Status Deaths
6 July 2022 ONS Data</c:v>
                      </c:pt>
                    </c:strCache>
                  </c:strRef>
                </c:tx>
                <c:spPr>
                  <a:ln w="19050" cap="rnd">
                    <a:solidFill>
                      <a:srgbClr val="00B0F0"/>
                    </a:solidFill>
                    <a:prstDash val="sysDash"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Sheet1!$Q$4:$Q$20</c15:sqref>
                        </c15:formulaRef>
                      </c:ext>
                    </c:extLst>
                    <c:numCache>
                      <c:formatCode>mmm\-yy</c:formatCode>
                      <c:ptCount val="17"/>
                      <c:pt idx="0">
                        <c:v>44197</c:v>
                      </c:pt>
                      <c:pt idx="1">
                        <c:v>44228</c:v>
                      </c:pt>
                      <c:pt idx="2">
                        <c:v>44256</c:v>
                      </c:pt>
                      <c:pt idx="3">
                        <c:v>44287</c:v>
                      </c:pt>
                      <c:pt idx="4">
                        <c:v>44317</c:v>
                      </c:pt>
                      <c:pt idx="5">
                        <c:v>44348</c:v>
                      </c:pt>
                      <c:pt idx="6">
                        <c:v>44378</c:v>
                      </c:pt>
                      <c:pt idx="7">
                        <c:v>44409</c:v>
                      </c:pt>
                      <c:pt idx="8">
                        <c:v>44440</c:v>
                      </c:pt>
                      <c:pt idx="9">
                        <c:v>44470</c:v>
                      </c:pt>
                      <c:pt idx="10">
                        <c:v>44501</c:v>
                      </c:pt>
                      <c:pt idx="11">
                        <c:v>44531</c:v>
                      </c:pt>
                      <c:pt idx="12">
                        <c:v>44562</c:v>
                      </c:pt>
                      <c:pt idx="13">
                        <c:v>44593</c:v>
                      </c:pt>
                      <c:pt idx="14">
                        <c:v>44621</c:v>
                      </c:pt>
                      <c:pt idx="15">
                        <c:v>44652</c:v>
                      </c:pt>
                      <c:pt idx="16">
                        <c:v>44682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Sheet1!$T$4:$T$20</c15:sqref>
                        </c15:formulaRef>
                      </c:ext>
                    </c:extLst>
                    <c:numCache>
                      <c:formatCode>0.0%</c:formatCode>
                      <c:ptCount val="17"/>
                      <c:pt idx="0">
                        <c:v>2.9366306027820709E-2</c:v>
                      </c:pt>
                      <c:pt idx="1">
                        <c:v>0.16877637130801687</c:v>
                      </c:pt>
                      <c:pt idx="2">
                        <c:v>0.29399141630901288</c:v>
                      </c:pt>
                      <c:pt idx="3">
                        <c:v>0.44081632653061226</c:v>
                      </c:pt>
                      <c:pt idx="4">
                        <c:v>0.45390070921985815</c:v>
                      </c:pt>
                      <c:pt idx="5">
                        <c:v>0.56674473067915687</c:v>
                      </c:pt>
                      <c:pt idx="6">
                        <c:v>0.67928286852589637</c:v>
                      </c:pt>
                      <c:pt idx="7">
                        <c:v>0.67981438515081205</c:v>
                      </c:pt>
                      <c:pt idx="8">
                        <c:v>0.69974554707379133</c:v>
                      </c:pt>
                      <c:pt idx="9">
                        <c:v>0.71960297766749381</c:v>
                      </c:pt>
                      <c:pt idx="10">
                        <c:v>0.73961218836565101</c:v>
                      </c:pt>
                      <c:pt idx="11">
                        <c:v>0.64690026954177893</c:v>
                      </c:pt>
                      <c:pt idx="12">
                        <c:v>0.76602564102564108</c:v>
                      </c:pt>
                      <c:pt idx="13">
                        <c:v>0.82683982683982682</c:v>
                      </c:pt>
                      <c:pt idx="14">
                        <c:v>0.8</c:v>
                      </c:pt>
                      <c:pt idx="15">
                        <c:v>0.84615384615384615</c:v>
                      </c:pt>
                      <c:pt idx="16">
                        <c:v>0.86021505376344087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7C2B-4AF9-94E8-333078340C8A}"/>
                  </c:ext>
                </c:extLst>
              </c15:ser>
            </c15:filteredScatterSeries>
            <c15:filteredScatterSeries>
              <c15:ser>
                <c:idx val="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Sheet1!$U$3</c15:sqref>
                        </c15:formulaRef>
                      </c:ext>
                    </c:extLst>
                    <c:strCache>
                      <c:ptCount val="1"/>
                      <c:pt idx="0">
                        <c:v>18-39 
ONE or More Doses Status Deaths
25 August 2023 ONS Data</c:v>
                      </c:pt>
                    </c:strCache>
                  </c:strRef>
                </c:tx>
                <c:spPr>
                  <a:ln w="1905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dLbls>
                  <c:dLbl>
                    <c:idx val="16"/>
                    <c:layout>
                      <c:manualLayout>
                        <c:x val="-0.10980516458878488"/>
                        <c:y val="-8.5523328827924308E-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0">
                          <a:noAutofit/>
                        </a:bodyPr>
                        <a:lstStyle/>
                        <a:p>
                          <a:pPr marL="0" marR="0" lvl="0" indent="0" algn="ctr" defTabSz="914400" rtl="0" eaLnBrk="1" fontAlgn="auto" latinLnBrk="0" hangingPunct="1">
                            <a:lnSpc>
                              <a:spcPct val="100000"/>
                            </a:lnSpc>
                            <a:spcBef>
                              <a:spcPts val="0"/>
                            </a:spcBef>
                            <a:spcAft>
                              <a:spcPts val="0"/>
                            </a:spcAft>
                            <a:buClrTx/>
                            <a:buSzTx/>
                            <a:buFontTx/>
                            <a:buNone/>
                            <a:tabLst/>
                            <a:defRPr sz="1600" b="1" i="0" u="none" strike="noStrike" kern="1200" baseline="0">
                              <a:solidFill>
                                <a:schemeClr val="accent5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r>
                            <a:rPr lang="en-US" sz="1600" b="1" i="0" u="none" strike="noStrike" kern="1200" baseline="0">
                              <a:solidFill>
                                <a:schemeClr val="accent5"/>
                              </a:solidFill>
                            </a:rPr>
                            <a:t>Percentage of All Cause Deaths 18-19 with ONE or More Doses Vaccine Status</a:t>
                          </a:r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0">
                        <a:noAutofit/>
                      </a:bodyPr>
                      <a:lstStyle/>
                      <a:p>
                        <a:pPr marL="0" marR="0" lvl="0" indent="0" algn="ctr" defTabSz="914400" rtl="0" eaLnBrk="1" fontAlgn="auto" latinLnBrk="0" hangingPunct="1">
                          <a:lnSpc>
                            <a:spcPct val="100000"/>
                          </a:lnSpc>
                          <a:spcBef>
                            <a:spcPts val="0"/>
                          </a:spcBef>
                          <a:spcAft>
                            <a:spcPts val="0"/>
                          </a:spcAft>
                          <a:buClrTx/>
                          <a:buSzTx/>
                          <a:buFontTx/>
                          <a:buNone/>
                          <a:tabLst/>
                          <a:defRPr sz="1600" b="1" i="0" u="none" strike="noStrike" kern="120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43235237545681859"/>
                            <c:h val="4.4784201305940435E-2"/>
                          </c:manualLayout>
                        </c15:layout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B-7C2B-4AF9-94E8-333078340C8A}"/>
                      </c:ext>
                    </c:extLst>
                  </c:dLbl>
                  <c:dLbl>
                    <c:idx val="25"/>
                    <c:layout>
                      <c:manualLayout>
                        <c:x val="-2.6577264252816639E-2"/>
                        <c:y val="-2.9885269358052653E-2"/>
                      </c:manualLayout>
                    </c:layout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600" b="1" i="0" u="none" strike="noStrike" kern="1200" baseline="0">
                            <a:solidFill>
                              <a:schemeClr val="accent5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  <c:dLblPos val="r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C-7C2B-4AF9-94E8-333078340C8A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0"/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Sheet1!$Q$7:$Q$32</c15:sqref>
                        </c15:formulaRef>
                      </c:ext>
                    </c:extLst>
                    <c:numCache>
                      <c:formatCode>mmm\-yy</c:formatCode>
                      <c:ptCount val="26"/>
                      <c:pt idx="0">
                        <c:v>44287</c:v>
                      </c:pt>
                      <c:pt idx="1">
                        <c:v>44317</c:v>
                      </c:pt>
                      <c:pt idx="2">
                        <c:v>44348</c:v>
                      </c:pt>
                      <c:pt idx="3">
                        <c:v>44378</c:v>
                      </c:pt>
                      <c:pt idx="4">
                        <c:v>44409</c:v>
                      </c:pt>
                      <c:pt idx="5">
                        <c:v>44440</c:v>
                      </c:pt>
                      <c:pt idx="6">
                        <c:v>44470</c:v>
                      </c:pt>
                      <c:pt idx="7">
                        <c:v>44501</c:v>
                      </c:pt>
                      <c:pt idx="8">
                        <c:v>44531</c:v>
                      </c:pt>
                      <c:pt idx="9">
                        <c:v>44562</c:v>
                      </c:pt>
                      <c:pt idx="10">
                        <c:v>44593</c:v>
                      </c:pt>
                      <c:pt idx="11">
                        <c:v>44621</c:v>
                      </c:pt>
                      <c:pt idx="12">
                        <c:v>44652</c:v>
                      </c:pt>
                      <c:pt idx="13">
                        <c:v>44682</c:v>
                      </c:pt>
                      <c:pt idx="14">
                        <c:v>44713</c:v>
                      </c:pt>
                      <c:pt idx="15">
                        <c:v>44743</c:v>
                      </c:pt>
                      <c:pt idx="16">
                        <c:v>44774</c:v>
                      </c:pt>
                      <c:pt idx="17">
                        <c:v>44805</c:v>
                      </c:pt>
                      <c:pt idx="18">
                        <c:v>44835</c:v>
                      </c:pt>
                      <c:pt idx="19">
                        <c:v>44866</c:v>
                      </c:pt>
                      <c:pt idx="20">
                        <c:v>44896</c:v>
                      </c:pt>
                      <c:pt idx="21">
                        <c:v>44927</c:v>
                      </c:pt>
                      <c:pt idx="22">
                        <c:v>44958</c:v>
                      </c:pt>
                      <c:pt idx="23">
                        <c:v>44986</c:v>
                      </c:pt>
                      <c:pt idx="24">
                        <c:v>45017</c:v>
                      </c:pt>
                      <c:pt idx="25">
                        <c:v>45047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Sheet1!$U$7:$U$32</c15:sqref>
                        </c15:formulaRef>
                      </c:ext>
                    </c:extLst>
                    <c:numCache>
                      <c:formatCode>0.0%</c:formatCode>
                      <c:ptCount val="26"/>
                      <c:pt idx="0">
                        <c:v>0.46306306306306305</c:v>
                      </c:pt>
                      <c:pt idx="1">
                        <c:v>0.49170124481327798</c:v>
                      </c:pt>
                      <c:pt idx="2">
                        <c:v>0.57305502846299805</c:v>
                      </c:pt>
                      <c:pt idx="3">
                        <c:v>0.6456086286594761</c:v>
                      </c:pt>
                      <c:pt idx="4">
                        <c:v>0.69097222222222221</c:v>
                      </c:pt>
                      <c:pt idx="5">
                        <c:v>0.69129720853858789</c:v>
                      </c:pt>
                      <c:pt idx="6">
                        <c:v>0.71724137931034482</c:v>
                      </c:pt>
                      <c:pt idx="7">
                        <c:v>0.70577617328519859</c:v>
                      </c:pt>
                      <c:pt idx="8">
                        <c:v>0.64141414141414144</c:v>
                      </c:pt>
                      <c:pt idx="9">
                        <c:v>0.73739130434782607</c:v>
                      </c:pt>
                      <c:pt idx="10">
                        <c:v>0.77171717171717169</c:v>
                      </c:pt>
                      <c:pt idx="11">
                        <c:v>0.80073800738007384</c:v>
                      </c:pt>
                      <c:pt idx="12">
                        <c:v>0.80576923076923079</c:v>
                      </c:pt>
                      <c:pt idx="13">
                        <c:v>0.78627450980392155</c:v>
                      </c:pt>
                      <c:pt idx="14">
                        <c:v>0.74097664543524411</c:v>
                      </c:pt>
                      <c:pt idx="15">
                        <c:v>0.78106508875739644</c:v>
                      </c:pt>
                      <c:pt idx="16">
                        <c:v>0.76637554585152834</c:v>
                      </c:pt>
                      <c:pt idx="17">
                        <c:v>0.83816425120772942</c:v>
                      </c:pt>
                      <c:pt idx="18">
                        <c:v>0.78118161925601748</c:v>
                      </c:pt>
                      <c:pt idx="19">
                        <c:v>0.80429594272076377</c:v>
                      </c:pt>
                      <c:pt idx="20">
                        <c:v>0.83536585365853655</c:v>
                      </c:pt>
                      <c:pt idx="21">
                        <c:v>0.84237726098191212</c:v>
                      </c:pt>
                      <c:pt idx="22">
                        <c:v>0.84192439862542956</c:v>
                      </c:pt>
                      <c:pt idx="23">
                        <c:v>0.81707317073170727</c:v>
                      </c:pt>
                      <c:pt idx="24">
                        <c:v>0.82307692307692304</c:v>
                      </c:pt>
                      <c:pt idx="25">
                        <c:v>0.82954545454545459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C2B-4AF9-94E8-333078340C8A}"/>
                  </c:ext>
                </c:extLst>
              </c15:ser>
            </c15:filteredScatterSeries>
          </c:ext>
        </c:extLst>
      </c:scatterChart>
      <c:valAx>
        <c:axId val="20598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9712"/>
        <c:crosses val="autoZero"/>
        <c:crossBetween val="midCat"/>
      </c:valAx>
      <c:valAx>
        <c:axId val="2059809712"/>
        <c:scaling>
          <c:orientation val="minMax"/>
          <c:max val="0.650000000000000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5980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2517864416426E-2"/>
          <c:y val="0.87243256324351304"/>
          <c:w val="0.93749141097523792"/>
          <c:h val="8.5133818639002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640080</xdr:colOff>
      <xdr:row>83</xdr:row>
      <xdr:rowOff>137160</xdr:rowOff>
    </xdr:from>
    <xdr:to>
      <xdr:col>16</xdr:col>
      <xdr:colOff>16980</xdr:colOff>
      <xdr:row>129</xdr:row>
      <xdr:rowOff>4680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6322725-3C89-409F-9451-5FC98B9D4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629194</xdr:colOff>
      <xdr:row>36</xdr:row>
      <xdr:rowOff>26126</xdr:rowOff>
    </xdr:from>
    <xdr:to>
      <xdr:col>16</xdr:col>
      <xdr:colOff>6094</xdr:colOff>
      <xdr:row>81</xdr:row>
      <xdr:rowOff>78703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9D184E9-0C37-4C08-A0A8-C722032EA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653143</xdr:colOff>
      <xdr:row>131</xdr:row>
      <xdr:rowOff>43542</xdr:rowOff>
    </xdr:from>
    <xdr:to>
      <xdr:col>16</xdr:col>
      <xdr:colOff>30043</xdr:colOff>
      <xdr:row>176</xdr:row>
      <xdr:rowOff>96119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F5C44BC-6328-479B-967D-EBC133FF0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CE9D2-7A87-4121-BDFF-6F39081014B4}">
  <dimension ref="A1:AA34"/>
  <sheetViews>
    <sheetView tabSelected="1" topLeftCell="H80" zoomScale="70" zoomScaleNormal="70" workbookViewId="0">
      <selection activeCell="R64" sqref="R64"/>
    </sheetView>
  </sheetViews>
  <sheetFormatPr defaultColWidth="9.33203125" defaultRowHeight="14.4" x14ac:dyDescent="0.3"/>
  <cols>
    <col min="3" max="3" width="20.88671875" customWidth="1"/>
    <col min="4" max="5" width="19" customWidth="1"/>
    <col min="6" max="6" width="20.109375" customWidth="1"/>
    <col min="7" max="7" width="22.5546875" customWidth="1"/>
    <col min="8" max="8" width="19.88671875" customWidth="1"/>
    <col min="9" max="9" width="23" customWidth="1"/>
    <col min="10" max="12" width="22.21875" customWidth="1"/>
    <col min="13" max="13" width="23" customWidth="1"/>
    <col min="14" max="16" width="25.109375" customWidth="1"/>
    <col min="18" max="18" width="25.109375" customWidth="1"/>
    <col min="19" max="19" width="26.5546875" customWidth="1"/>
    <col min="20" max="25" width="25.109375" customWidth="1"/>
    <col min="27" max="27" width="19.21875" customWidth="1"/>
  </cols>
  <sheetData>
    <row r="1" spans="1:27" s="11" customFormat="1" x14ac:dyDescent="0.3">
      <c r="O1"/>
      <c r="P1"/>
      <c r="R1"/>
      <c r="S1"/>
      <c r="T1"/>
      <c r="U1"/>
      <c r="V1"/>
      <c r="W1"/>
      <c r="X1"/>
      <c r="Y1"/>
    </row>
    <row r="2" spans="1:27" s="11" customFormat="1" ht="19.8" customHeight="1" x14ac:dyDescent="0.3">
      <c r="O2"/>
      <c r="P2"/>
      <c r="R2"/>
      <c r="S2"/>
      <c r="T2"/>
      <c r="U2"/>
      <c r="V2"/>
      <c r="W2"/>
      <c r="X2"/>
      <c r="Y2"/>
    </row>
    <row r="3" spans="1:27" ht="132" customHeight="1" x14ac:dyDescent="0.3">
      <c r="A3" s="1" t="s">
        <v>0</v>
      </c>
      <c r="C3" s="2" t="s">
        <v>1</v>
      </c>
      <c r="D3" s="3" t="s">
        <v>3</v>
      </c>
      <c r="E3" s="20" t="s">
        <v>2</v>
      </c>
      <c r="F3" s="4" t="s">
        <v>4</v>
      </c>
      <c r="G3" s="2" t="s">
        <v>14</v>
      </c>
      <c r="H3" s="2" t="s">
        <v>5</v>
      </c>
      <c r="I3" s="3" t="s">
        <v>15</v>
      </c>
      <c r="J3" s="3" t="s">
        <v>7</v>
      </c>
      <c r="K3" s="20" t="s">
        <v>16</v>
      </c>
      <c r="L3" s="20" t="s">
        <v>6</v>
      </c>
      <c r="M3" s="4" t="s">
        <v>17</v>
      </c>
      <c r="N3" s="4" t="s">
        <v>8</v>
      </c>
      <c r="O3" s="16" t="s">
        <v>18</v>
      </c>
      <c r="P3" s="16" t="s">
        <v>9</v>
      </c>
      <c r="Q3" s="1" t="s">
        <v>0</v>
      </c>
      <c r="R3" s="18" t="s">
        <v>19</v>
      </c>
      <c r="S3" s="18" t="s">
        <v>10</v>
      </c>
      <c r="T3" s="3" t="s">
        <v>20</v>
      </c>
      <c r="U3" s="3" t="s">
        <v>11</v>
      </c>
      <c r="V3" s="20" t="s">
        <v>21</v>
      </c>
      <c r="W3" s="20" t="s">
        <v>12</v>
      </c>
      <c r="X3" s="4" t="s">
        <v>22</v>
      </c>
      <c r="Y3" s="4" t="s">
        <v>13</v>
      </c>
      <c r="AA3" s="1" t="s">
        <v>23</v>
      </c>
    </row>
    <row r="4" spans="1:27" ht="15.6" x14ac:dyDescent="0.3">
      <c r="A4" s="5">
        <v>44197</v>
      </c>
      <c r="C4" s="24">
        <v>0.95399999999999996</v>
      </c>
      <c r="D4" s="25">
        <v>4.5999999999999999E-2</v>
      </c>
      <c r="E4" s="26">
        <v>2E-3</v>
      </c>
      <c r="F4" s="27">
        <v>0</v>
      </c>
      <c r="G4" s="6">
        <v>628</v>
      </c>
      <c r="H4" s="9"/>
      <c r="I4" s="7">
        <v>19</v>
      </c>
      <c r="J4" s="10"/>
      <c r="K4" s="21">
        <v>2</v>
      </c>
      <c r="L4" s="19"/>
      <c r="M4" s="8">
        <v>0</v>
      </c>
      <c r="N4" s="8"/>
      <c r="O4" s="17">
        <v>647</v>
      </c>
      <c r="P4" s="17">
        <f>H4+J4</f>
        <v>0</v>
      </c>
      <c r="Q4" s="5">
        <v>44197</v>
      </c>
      <c r="R4" s="18">
        <f t="shared" ref="R4:R20" si="0">G4/O4</f>
        <v>0.97063369397217925</v>
      </c>
      <c r="S4" s="18"/>
      <c r="T4" s="15">
        <f t="shared" ref="T4:T20" si="1">I4/O4</f>
        <v>2.9366306027820709E-2</v>
      </c>
      <c r="U4" s="15"/>
      <c r="V4" s="22">
        <f>K4/O4</f>
        <v>3.0911901081916537E-3</v>
      </c>
      <c r="W4" s="19"/>
      <c r="X4" s="14">
        <f t="shared" ref="X4:X20" si="2">M4/O4</f>
        <v>0</v>
      </c>
      <c r="Y4" s="14"/>
      <c r="AA4" s="28">
        <v>18229483</v>
      </c>
    </row>
    <row r="5" spans="1:27" ht="15.6" x14ac:dyDescent="0.3">
      <c r="A5" s="5">
        <v>44228</v>
      </c>
      <c r="C5" s="24">
        <v>0.90600000000000003</v>
      </c>
      <c r="D5" s="25">
        <v>9.4E-2</v>
      </c>
      <c r="E5" s="26">
        <v>3.0000000000000001E-3</v>
      </c>
      <c r="F5" s="27">
        <v>0</v>
      </c>
      <c r="G5" s="6">
        <v>394</v>
      </c>
      <c r="H5" s="9"/>
      <c r="I5" s="7">
        <v>80</v>
      </c>
      <c r="J5" s="10"/>
      <c r="K5" s="21">
        <v>2</v>
      </c>
      <c r="L5" s="19"/>
      <c r="M5" s="8">
        <v>0</v>
      </c>
      <c r="N5" s="8"/>
      <c r="O5" s="17">
        <v>474</v>
      </c>
      <c r="P5" s="17">
        <f t="shared" ref="P5:P6" si="3">H5+J5</f>
        <v>0</v>
      </c>
      <c r="Q5" s="5">
        <v>44228</v>
      </c>
      <c r="R5" s="18">
        <f t="shared" si="0"/>
        <v>0.83122362869198307</v>
      </c>
      <c r="S5" s="18"/>
      <c r="T5" s="15">
        <f t="shared" si="1"/>
        <v>0.16877637130801687</v>
      </c>
      <c r="U5" s="15"/>
      <c r="V5" s="22">
        <f t="shared" ref="V5:V20" si="4">K5/O5</f>
        <v>4.2194092827004216E-3</v>
      </c>
      <c r="W5" s="19"/>
      <c r="X5" s="14">
        <f t="shared" si="2"/>
        <v>0</v>
      </c>
      <c r="Y5" s="14"/>
      <c r="AA5" s="28">
        <v>17312469</v>
      </c>
    </row>
    <row r="6" spans="1:27" ht="15.6" x14ac:dyDescent="0.3">
      <c r="A6" s="5">
        <v>44256</v>
      </c>
      <c r="C6" s="24">
        <v>0.84399999999999997</v>
      </c>
      <c r="D6" s="25">
        <v>0.156</v>
      </c>
      <c r="E6" s="26">
        <v>0.02</v>
      </c>
      <c r="F6" s="27">
        <v>0</v>
      </c>
      <c r="G6" s="6">
        <v>329</v>
      </c>
      <c r="H6" s="9"/>
      <c r="I6" s="7">
        <v>137</v>
      </c>
      <c r="J6" s="10"/>
      <c r="K6" s="21">
        <v>2</v>
      </c>
      <c r="L6" s="19"/>
      <c r="M6" s="8">
        <v>0</v>
      </c>
      <c r="N6" s="8"/>
      <c r="O6" s="17">
        <v>466</v>
      </c>
      <c r="P6" s="17">
        <f t="shared" si="3"/>
        <v>0</v>
      </c>
      <c r="Q6" s="5">
        <v>44256</v>
      </c>
      <c r="R6" s="18">
        <f t="shared" si="0"/>
        <v>0.70600858369098718</v>
      </c>
      <c r="S6" s="18"/>
      <c r="T6" s="15">
        <f t="shared" si="1"/>
        <v>0.29399141630901288</v>
      </c>
      <c r="U6" s="15"/>
      <c r="V6" s="22">
        <f t="shared" si="4"/>
        <v>4.2918454935622317E-3</v>
      </c>
      <c r="W6" s="19"/>
      <c r="X6" s="14">
        <f t="shared" si="2"/>
        <v>0</v>
      </c>
      <c r="Y6" s="14"/>
      <c r="AA6" s="28">
        <v>16121126</v>
      </c>
    </row>
    <row r="7" spans="1:27" ht="15.6" x14ac:dyDescent="0.3">
      <c r="A7" s="5">
        <v>44287</v>
      </c>
      <c r="C7" s="24">
        <v>0.82199999999999995</v>
      </c>
      <c r="D7" s="25">
        <v>0.17799999999999999</v>
      </c>
      <c r="E7" s="26">
        <v>5.7000000000000002E-2</v>
      </c>
      <c r="F7" s="27">
        <v>0</v>
      </c>
      <c r="G7" s="6">
        <v>274</v>
      </c>
      <c r="H7" s="6">
        <v>298</v>
      </c>
      <c r="I7" s="7">
        <v>216</v>
      </c>
      <c r="J7" s="7">
        <v>257</v>
      </c>
      <c r="K7" s="21">
        <v>29</v>
      </c>
      <c r="L7" s="21">
        <v>39</v>
      </c>
      <c r="M7" s="8">
        <v>0</v>
      </c>
      <c r="N7" s="8">
        <v>4</v>
      </c>
      <c r="O7" s="17">
        <v>490</v>
      </c>
      <c r="P7" s="17">
        <v>555</v>
      </c>
      <c r="Q7" s="5">
        <v>44287</v>
      </c>
      <c r="R7" s="18">
        <f t="shared" si="0"/>
        <v>0.5591836734693878</v>
      </c>
      <c r="S7" s="18">
        <f t="shared" ref="S7:S20" si="5">H7/P7</f>
        <v>0.53693693693693689</v>
      </c>
      <c r="T7" s="15">
        <f t="shared" si="1"/>
        <v>0.44081632653061226</v>
      </c>
      <c r="U7" s="15">
        <f>J7/P7</f>
        <v>0.46306306306306305</v>
      </c>
      <c r="V7" s="22">
        <f t="shared" si="4"/>
        <v>5.9183673469387757E-2</v>
      </c>
      <c r="W7" s="22">
        <f>L7/P7</f>
        <v>7.0270270270270274E-2</v>
      </c>
      <c r="X7" s="14">
        <f t="shared" si="2"/>
        <v>0</v>
      </c>
      <c r="Y7" s="14">
        <f t="shared" ref="Y7:Y32" si="6">N7/P7</f>
        <v>7.2072072072072073E-3</v>
      </c>
      <c r="AA7" s="28">
        <v>15702771</v>
      </c>
    </row>
    <row r="8" spans="1:27" ht="15.6" x14ac:dyDescent="0.3">
      <c r="A8" s="5">
        <v>44317</v>
      </c>
      <c r="C8" s="24">
        <v>0.72199999999999998</v>
      </c>
      <c r="D8" s="25">
        <v>0.27800000000000002</v>
      </c>
      <c r="E8" s="26">
        <v>0.124</v>
      </c>
      <c r="F8" s="27">
        <v>0</v>
      </c>
      <c r="G8" s="6">
        <v>231</v>
      </c>
      <c r="H8" s="6">
        <v>245</v>
      </c>
      <c r="I8" s="7">
        <v>192</v>
      </c>
      <c r="J8" s="7">
        <v>237</v>
      </c>
      <c r="K8" s="21">
        <v>83</v>
      </c>
      <c r="L8" s="21">
        <v>107</v>
      </c>
      <c r="M8" s="8">
        <v>0</v>
      </c>
      <c r="N8" s="8">
        <v>4</v>
      </c>
      <c r="O8" s="17">
        <v>423</v>
      </c>
      <c r="P8" s="17">
        <v>482</v>
      </c>
      <c r="Q8" s="5">
        <v>44317</v>
      </c>
      <c r="R8" s="18">
        <f t="shared" si="0"/>
        <v>0.54609929078014185</v>
      </c>
      <c r="S8" s="18">
        <f t="shared" si="5"/>
        <v>0.50829875518672196</v>
      </c>
      <c r="T8" s="15">
        <f t="shared" si="1"/>
        <v>0.45390070921985815</v>
      </c>
      <c r="U8" s="15">
        <f>J8/P8</f>
        <v>0.49170124481327798</v>
      </c>
      <c r="V8" s="22">
        <f t="shared" si="4"/>
        <v>0.19621749408983452</v>
      </c>
      <c r="W8" s="22">
        <f t="shared" ref="W8:W32" si="7">L8/P8</f>
        <v>0.22199170124481327</v>
      </c>
      <c r="X8" s="14">
        <f t="shared" si="2"/>
        <v>0</v>
      </c>
      <c r="Y8" s="14">
        <f t="shared" si="6"/>
        <v>8.2987551867219917E-3</v>
      </c>
      <c r="AA8" s="28">
        <v>13789009</v>
      </c>
    </row>
    <row r="9" spans="1:27" ht="15.6" x14ac:dyDescent="0.3">
      <c r="A9" s="5">
        <v>44348</v>
      </c>
      <c r="C9" s="24">
        <v>0.52100000000000002</v>
      </c>
      <c r="D9" s="25">
        <v>0.47899999999999998</v>
      </c>
      <c r="E9" s="26">
        <v>0.17399999999999999</v>
      </c>
      <c r="F9" s="27">
        <v>0</v>
      </c>
      <c r="G9" s="6">
        <v>185</v>
      </c>
      <c r="H9" s="6">
        <v>225</v>
      </c>
      <c r="I9" s="7">
        <v>242</v>
      </c>
      <c r="J9" s="7">
        <v>302</v>
      </c>
      <c r="K9" s="21">
        <v>129</v>
      </c>
      <c r="L9" s="21">
        <v>158</v>
      </c>
      <c r="M9" s="8">
        <v>0</v>
      </c>
      <c r="N9" s="8">
        <v>4</v>
      </c>
      <c r="O9" s="17">
        <v>427</v>
      </c>
      <c r="P9" s="17">
        <v>527</v>
      </c>
      <c r="Q9" s="5">
        <v>44348</v>
      </c>
      <c r="R9" s="18">
        <f t="shared" si="0"/>
        <v>0.43325526932084307</v>
      </c>
      <c r="S9" s="18">
        <f t="shared" si="5"/>
        <v>0.42694497153700189</v>
      </c>
      <c r="T9" s="15">
        <f t="shared" si="1"/>
        <v>0.56674473067915687</v>
      </c>
      <c r="U9" s="15">
        <f t="shared" ref="U9:U13" si="8">J9/P9</f>
        <v>0.57305502846299805</v>
      </c>
      <c r="V9" s="22">
        <f t="shared" si="4"/>
        <v>0.30210772833723654</v>
      </c>
      <c r="W9" s="22">
        <f t="shared" si="7"/>
        <v>0.29981024667931688</v>
      </c>
      <c r="X9" s="14">
        <f t="shared" si="2"/>
        <v>0</v>
      </c>
      <c r="Y9" s="14">
        <f t="shared" si="6"/>
        <v>7.5901328273244783E-3</v>
      </c>
      <c r="AA9" s="28">
        <v>9952999</v>
      </c>
    </row>
    <row r="10" spans="1:27" ht="15.6" x14ac:dyDescent="0.3">
      <c r="A10" s="5">
        <v>44378</v>
      </c>
      <c r="C10" s="24">
        <v>0.441</v>
      </c>
      <c r="D10" s="25">
        <v>0.55900000000000005</v>
      </c>
      <c r="E10" s="26">
        <v>0.248</v>
      </c>
      <c r="F10" s="27">
        <v>0</v>
      </c>
      <c r="G10" s="6">
        <v>161</v>
      </c>
      <c r="H10" s="6">
        <v>230</v>
      </c>
      <c r="I10" s="7">
        <v>341</v>
      </c>
      <c r="J10" s="7">
        <v>419</v>
      </c>
      <c r="K10" s="21">
        <v>205</v>
      </c>
      <c r="L10" s="21">
        <v>242</v>
      </c>
      <c r="M10" s="8">
        <v>0</v>
      </c>
      <c r="N10" s="8">
        <v>4</v>
      </c>
      <c r="O10" s="17">
        <v>502</v>
      </c>
      <c r="P10" s="17">
        <v>649</v>
      </c>
      <c r="Q10" s="5">
        <v>44378</v>
      </c>
      <c r="R10" s="18">
        <f t="shared" si="0"/>
        <v>0.32071713147410358</v>
      </c>
      <c r="S10" s="18">
        <f t="shared" si="5"/>
        <v>0.3543913713405239</v>
      </c>
      <c r="T10" s="15">
        <f t="shared" si="1"/>
        <v>0.67928286852589637</v>
      </c>
      <c r="U10" s="15">
        <f t="shared" si="8"/>
        <v>0.6456086286594761</v>
      </c>
      <c r="V10" s="22">
        <f t="shared" si="4"/>
        <v>0.40836653386454186</v>
      </c>
      <c r="W10" s="22">
        <f t="shared" si="7"/>
        <v>0.3728813559322034</v>
      </c>
      <c r="X10" s="14">
        <f t="shared" si="2"/>
        <v>0</v>
      </c>
      <c r="Y10" s="14">
        <f t="shared" si="6"/>
        <v>6.1633281972265025E-3</v>
      </c>
      <c r="AA10" s="28">
        <v>8424968</v>
      </c>
    </row>
    <row r="11" spans="1:27" ht="15.6" x14ac:dyDescent="0.3">
      <c r="A11" s="5">
        <v>44409</v>
      </c>
      <c r="C11" s="24">
        <v>0.39100000000000001</v>
      </c>
      <c r="D11" s="25">
        <v>0.60899999999999999</v>
      </c>
      <c r="E11" s="26">
        <v>0.436</v>
      </c>
      <c r="F11" s="27">
        <v>0</v>
      </c>
      <c r="G11" s="6">
        <v>138</v>
      </c>
      <c r="H11" s="6">
        <v>178</v>
      </c>
      <c r="I11" s="7">
        <v>293</v>
      </c>
      <c r="J11" s="7">
        <v>398</v>
      </c>
      <c r="K11" s="21">
        <v>209</v>
      </c>
      <c r="L11" s="21">
        <v>293</v>
      </c>
      <c r="M11" s="8">
        <v>0</v>
      </c>
      <c r="N11" s="8">
        <v>4</v>
      </c>
      <c r="O11" s="17">
        <v>431</v>
      </c>
      <c r="P11" s="17">
        <v>576</v>
      </c>
      <c r="Q11" s="5">
        <v>44409</v>
      </c>
      <c r="R11" s="18">
        <f t="shared" si="0"/>
        <v>0.32018561484918795</v>
      </c>
      <c r="S11" s="18">
        <f t="shared" si="5"/>
        <v>0.30902777777777779</v>
      </c>
      <c r="T11" s="15">
        <f t="shared" si="1"/>
        <v>0.67981438515081205</v>
      </c>
      <c r="U11" s="15">
        <f t="shared" si="8"/>
        <v>0.69097222222222221</v>
      </c>
      <c r="V11" s="22">
        <f t="shared" si="4"/>
        <v>0.48491879350348027</v>
      </c>
      <c r="W11" s="22">
        <f t="shared" si="7"/>
        <v>0.50868055555555558</v>
      </c>
      <c r="X11" s="14">
        <f t="shared" si="2"/>
        <v>0</v>
      </c>
      <c r="Y11" s="14">
        <f t="shared" si="6"/>
        <v>6.9444444444444441E-3</v>
      </c>
      <c r="AA11" s="28">
        <v>7480150</v>
      </c>
    </row>
    <row r="12" spans="1:27" ht="15.6" x14ac:dyDescent="0.3">
      <c r="A12" s="5">
        <v>44440</v>
      </c>
      <c r="C12" s="24">
        <v>0.37</v>
      </c>
      <c r="D12" s="25">
        <v>0.63</v>
      </c>
      <c r="E12" s="26">
        <v>0.51600000000000001</v>
      </c>
      <c r="F12" s="27">
        <v>2E-3</v>
      </c>
      <c r="G12" s="6">
        <v>118</v>
      </c>
      <c r="H12" s="6">
        <v>188</v>
      </c>
      <c r="I12" s="7">
        <v>275</v>
      </c>
      <c r="J12" s="7">
        <v>421</v>
      </c>
      <c r="K12" s="21">
        <v>225</v>
      </c>
      <c r="L12" s="21">
        <v>338</v>
      </c>
      <c r="M12" s="8">
        <v>1</v>
      </c>
      <c r="N12" s="8">
        <v>4</v>
      </c>
      <c r="O12" s="17">
        <v>393</v>
      </c>
      <c r="P12" s="17">
        <v>609</v>
      </c>
      <c r="Q12" s="5">
        <v>44440</v>
      </c>
      <c r="R12" s="18">
        <f t="shared" si="0"/>
        <v>0.30025445292620867</v>
      </c>
      <c r="S12" s="18">
        <f t="shared" si="5"/>
        <v>0.30870279146141216</v>
      </c>
      <c r="T12" s="15">
        <f t="shared" si="1"/>
        <v>0.69974554707379133</v>
      </c>
      <c r="U12" s="15">
        <f t="shared" si="8"/>
        <v>0.69129720853858789</v>
      </c>
      <c r="V12" s="22">
        <f t="shared" si="4"/>
        <v>0.5725190839694656</v>
      </c>
      <c r="W12" s="22">
        <f t="shared" si="7"/>
        <v>0.55500821018062396</v>
      </c>
      <c r="X12" s="14">
        <f t="shared" si="2"/>
        <v>2.5445292620865142E-3</v>
      </c>
      <c r="Y12" s="14">
        <f t="shared" si="6"/>
        <v>6.5681444991789817E-3</v>
      </c>
      <c r="AA12" s="28">
        <v>7072634</v>
      </c>
    </row>
    <row r="13" spans="1:27" ht="15.6" x14ac:dyDescent="0.3">
      <c r="A13" s="5">
        <v>44470</v>
      </c>
      <c r="C13" s="24">
        <v>0.35399999999999998</v>
      </c>
      <c r="D13" s="25">
        <v>0.64600000000000002</v>
      </c>
      <c r="E13" s="26">
        <v>0.54900000000000004</v>
      </c>
      <c r="F13" s="27">
        <v>2.3E-2</v>
      </c>
      <c r="G13" s="6">
        <v>113</v>
      </c>
      <c r="H13" s="6">
        <v>164</v>
      </c>
      <c r="I13" s="7">
        <v>290</v>
      </c>
      <c r="J13" s="7">
        <v>416</v>
      </c>
      <c r="K13" s="21">
        <v>241</v>
      </c>
      <c r="L13" s="21">
        <v>350</v>
      </c>
      <c r="M13" s="8">
        <v>12</v>
      </c>
      <c r="N13" s="8">
        <v>15</v>
      </c>
      <c r="O13" s="17">
        <v>403</v>
      </c>
      <c r="P13" s="17">
        <v>580</v>
      </c>
      <c r="Q13" s="5">
        <v>44470</v>
      </c>
      <c r="R13" s="18">
        <f t="shared" si="0"/>
        <v>0.28039702233250619</v>
      </c>
      <c r="S13" s="18">
        <f t="shared" si="5"/>
        <v>0.28275862068965518</v>
      </c>
      <c r="T13" s="15">
        <f t="shared" si="1"/>
        <v>0.71960297766749381</v>
      </c>
      <c r="U13" s="15">
        <f t="shared" si="8"/>
        <v>0.71724137931034482</v>
      </c>
      <c r="V13" s="22">
        <f t="shared" si="4"/>
        <v>0.59801488833746896</v>
      </c>
      <c r="W13" s="22">
        <f t="shared" si="7"/>
        <v>0.60344827586206895</v>
      </c>
      <c r="X13" s="14">
        <f t="shared" si="2"/>
        <v>2.9776674937965261E-2</v>
      </c>
      <c r="Y13" s="14">
        <f t="shared" si="6"/>
        <v>2.5862068965517241E-2</v>
      </c>
      <c r="AA13" s="28">
        <v>6764138</v>
      </c>
    </row>
    <row r="14" spans="1:27" ht="15.6" x14ac:dyDescent="0.3">
      <c r="A14" s="5">
        <v>44501</v>
      </c>
      <c r="C14" s="24">
        <v>0.34399999999999997</v>
      </c>
      <c r="D14" s="25">
        <v>0.65600000000000003</v>
      </c>
      <c r="E14" s="26">
        <v>0.56799999999999995</v>
      </c>
      <c r="F14" s="27">
        <v>4.9000000000000002E-2</v>
      </c>
      <c r="G14" s="6">
        <v>94</v>
      </c>
      <c r="H14" s="6">
        <v>163</v>
      </c>
      <c r="I14" s="7">
        <v>267</v>
      </c>
      <c r="J14" s="7">
        <v>391</v>
      </c>
      <c r="K14" s="21">
        <v>232</v>
      </c>
      <c r="L14" s="21">
        <v>342</v>
      </c>
      <c r="M14" s="8">
        <v>29</v>
      </c>
      <c r="N14" s="8">
        <v>34</v>
      </c>
      <c r="O14" s="17">
        <v>361</v>
      </c>
      <c r="P14" s="17">
        <v>554</v>
      </c>
      <c r="Q14" s="5">
        <v>44501</v>
      </c>
      <c r="R14" s="18">
        <f t="shared" si="0"/>
        <v>0.26038781163434904</v>
      </c>
      <c r="S14" s="18">
        <f t="shared" si="5"/>
        <v>0.29422382671480146</v>
      </c>
      <c r="T14" s="15">
        <f t="shared" si="1"/>
        <v>0.73961218836565101</v>
      </c>
      <c r="U14" s="15">
        <f t="shared" ref="U14:U21" si="9">J14/P14</f>
        <v>0.70577617328519859</v>
      </c>
      <c r="V14" s="22">
        <f t="shared" si="4"/>
        <v>0.64265927977839332</v>
      </c>
      <c r="W14" s="22">
        <f t="shared" si="7"/>
        <v>0.61732851985559567</v>
      </c>
      <c r="X14" s="14">
        <f t="shared" si="2"/>
        <v>8.0332409972299165E-2</v>
      </c>
      <c r="Y14" s="14">
        <f t="shared" si="6"/>
        <v>6.1371841155234655E-2</v>
      </c>
      <c r="AA14" s="28">
        <v>6580809</v>
      </c>
    </row>
    <row r="15" spans="1:27" ht="15.6" x14ac:dyDescent="0.3">
      <c r="A15" s="5">
        <v>44531</v>
      </c>
      <c r="C15" s="24">
        <v>0.33</v>
      </c>
      <c r="D15" s="25">
        <v>0.67</v>
      </c>
      <c r="E15" s="26">
        <v>0.59899999999999998</v>
      </c>
      <c r="F15" s="27">
        <v>0.23899999999999999</v>
      </c>
      <c r="G15" s="6">
        <v>131</v>
      </c>
      <c r="H15" s="6">
        <v>213</v>
      </c>
      <c r="I15" s="7">
        <v>240</v>
      </c>
      <c r="J15" s="7">
        <v>381</v>
      </c>
      <c r="K15" s="21">
        <v>216</v>
      </c>
      <c r="L15" s="21">
        <v>327</v>
      </c>
      <c r="M15" s="8">
        <v>76</v>
      </c>
      <c r="N15" s="8">
        <v>95</v>
      </c>
      <c r="O15" s="17">
        <v>371</v>
      </c>
      <c r="P15" s="17">
        <v>594</v>
      </c>
      <c r="Q15" s="5">
        <v>44531</v>
      </c>
      <c r="R15" s="18">
        <f t="shared" si="0"/>
        <v>0.35309973045822102</v>
      </c>
      <c r="S15" s="18">
        <f t="shared" si="5"/>
        <v>0.35858585858585856</v>
      </c>
      <c r="T15" s="15">
        <f t="shared" si="1"/>
        <v>0.64690026954177893</v>
      </c>
      <c r="U15" s="15">
        <f t="shared" si="9"/>
        <v>0.64141414141414144</v>
      </c>
      <c r="V15" s="22">
        <f t="shared" si="4"/>
        <v>0.58221024258760112</v>
      </c>
      <c r="W15" s="22">
        <f t="shared" si="7"/>
        <v>0.5505050505050505</v>
      </c>
      <c r="X15" s="14">
        <f t="shared" si="2"/>
        <v>0.20485175202156333</v>
      </c>
      <c r="Y15" s="14">
        <f t="shared" si="6"/>
        <v>0.15993265993265993</v>
      </c>
      <c r="AA15" s="28">
        <v>6307923</v>
      </c>
    </row>
    <row r="16" spans="1:27" ht="15.6" x14ac:dyDescent="0.3">
      <c r="A16" s="5">
        <v>44562</v>
      </c>
      <c r="C16" s="24">
        <v>0.316</v>
      </c>
      <c r="D16" s="25">
        <v>0.68400000000000005</v>
      </c>
      <c r="E16" s="26">
        <v>0.61799999999999999</v>
      </c>
      <c r="F16" s="27">
        <v>0.34499999999999997</v>
      </c>
      <c r="G16" s="6">
        <v>73</v>
      </c>
      <c r="H16" s="6">
        <v>151</v>
      </c>
      <c r="I16" s="7">
        <v>239</v>
      </c>
      <c r="J16" s="7">
        <v>424</v>
      </c>
      <c r="K16" s="21">
        <v>219</v>
      </c>
      <c r="L16" s="21">
        <v>376</v>
      </c>
      <c r="M16" s="8">
        <v>109</v>
      </c>
      <c r="N16" s="8">
        <v>185</v>
      </c>
      <c r="O16" s="17">
        <v>312</v>
      </c>
      <c r="P16" s="17">
        <v>575</v>
      </c>
      <c r="Q16" s="5">
        <v>44562</v>
      </c>
      <c r="R16" s="18">
        <f t="shared" si="0"/>
        <v>0.23397435897435898</v>
      </c>
      <c r="S16" s="18">
        <f t="shared" si="5"/>
        <v>0.26260869565217393</v>
      </c>
      <c r="T16" s="15">
        <f t="shared" si="1"/>
        <v>0.76602564102564108</v>
      </c>
      <c r="U16" s="15">
        <f t="shared" si="9"/>
        <v>0.73739130434782607</v>
      </c>
      <c r="V16" s="22">
        <f t="shared" si="4"/>
        <v>0.70192307692307687</v>
      </c>
      <c r="W16" s="22">
        <f t="shared" si="7"/>
        <v>0.65391304347826085</v>
      </c>
      <c r="X16" s="14">
        <f t="shared" si="2"/>
        <v>0.34935897435897434</v>
      </c>
      <c r="Y16" s="14">
        <f t="shared" si="6"/>
        <v>0.32173913043478258</v>
      </c>
      <c r="AA16" s="28">
        <v>6036936</v>
      </c>
    </row>
    <row r="17" spans="1:27" ht="15.6" x14ac:dyDescent="0.3">
      <c r="A17" s="5">
        <v>44593</v>
      </c>
      <c r="C17" s="24">
        <v>0.311</v>
      </c>
      <c r="D17" s="25">
        <v>0.68899999999999995</v>
      </c>
      <c r="E17" s="26">
        <v>0.626</v>
      </c>
      <c r="F17" s="27">
        <v>0.36599999999999999</v>
      </c>
      <c r="G17" s="6">
        <v>40</v>
      </c>
      <c r="H17" s="6">
        <v>113</v>
      </c>
      <c r="I17" s="7">
        <v>191</v>
      </c>
      <c r="J17" s="7">
        <v>382</v>
      </c>
      <c r="K17" s="21">
        <v>175</v>
      </c>
      <c r="L17" s="21">
        <v>347</v>
      </c>
      <c r="M17" s="8">
        <v>110</v>
      </c>
      <c r="N17" s="8">
        <v>202</v>
      </c>
      <c r="O17" s="17">
        <v>231</v>
      </c>
      <c r="P17" s="17">
        <v>495</v>
      </c>
      <c r="Q17" s="5">
        <v>44593</v>
      </c>
      <c r="R17" s="18">
        <f t="shared" si="0"/>
        <v>0.17316017316017315</v>
      </c>
      <c r="S17" s="18">
        <f t="shared" si="5"/>
        <v>0.22828282828282828</v>
      </c>
      <c r="T17" s="15">
        <f t="shared" si="1"/>
        <v>0.82683982683982682</v>
      </c>
      <c r="U17" s="15">
        <f t="shared" si="9"/>
        <v>0.77171717171717169</v>
      </c>
      <c r="V17" s="22">
        <f t="shared" si="4"/>
        <v>0.75757575757575757</v>
      </c>
      <c r="W17" s="22">
        <f t="shared" si="7"/>
        <v>0.70101010101010097</v>
      </c>
      <c r="X17" s="14">
        <f t="shared" si="2"/>
        <v>0.47619047619047616</v>
      </c>
      <c r="Y17" s="14">
        <f t="shared" si="6"/>
        <v>0.4080808080808081</v>
      </c>
      <c r="AA17" s="28">
        <v>5949140</v>
      </c>
    </row>
    <row r="18" spans="1:27" ht="15.6" x14ac:dyDescent="0.3">
      <c r="A18" s="5">
        <v>44621</v>
      </c>
      <c r="C18" s="24">
        <v>0.309</v>
      </c>
      <c r="D18" s="25">
        <v>0.69099999999999995</v>
      </c>
      <c r="E18" s="26">
        <v>0.63300000000000001</v>
      </c>
      <c r="F18" s="27">
        <v>0.38</v>
      </c>
      <c r="G18" s="6">
        <v>51</v>
      </c>
      <c r="H18" s="6">
        <v>108</v>
      </c>
      <c r="I18" s="7">
        <v>204</v>
      </c>
      <c r="J18" s="7">
        <v>434</v>
      </c>
      <c r="K18" s="21">
        <v>184</v>
      </c>
      <c r="L18" s="21">
        <v>389</v>
      </c>
      <c r="M18" s="8">
        <v>126</v>
      </c>
      <c r="N18" s="8">
        <v>238</v>
      </c>
      <c r="O18" s="17">
        <v>255</v>
      </c>
      <c r="P18" s="17">
        <v>542</v>
      </c>
      <c r="Q18" s="5">
        <v>44621</v>
      </c>
      <c r="R18" s="18">
        <f t="shared" si="0"/>
        <v>0.2</v>
      </c>
      <c r="S18" s="18">
        <f t="shared" si="5"/>
        <v>0.19926199261992619</v>
      </c>
      <c r="T18" s="15">
        <f t="shared" si="1"/>
        <v>0.8</v>
      </c>
      <c r="U18" s="15">
        <f t="shared" si="9"/>
        <v>0.80073800738007384</v>
      </c>
      <c r="V18" s="22">
        <f t="shared" si="4"/>
        <v>0.72156862745098038</v>
      </c>
      <c r="W18" s="22">
        <f t="shared" si="7"/>
        <v>0.71771217712177127</v>
      </c>
      <c r="X18" s="14">
        <f t="shared" si="2"/>
        <v>0.49411764705882355</v>
      </c>
      <c r="Y18" s="14">
        <f t="shared" si="6"/>
        <v>0.43911439114391143</v>
      </c>
      <c r="AA18" s="28">
        <v>5898002</v>
      </c>
    </row>
    <row r="19" spans="1:27" ht="15.6" x14ac:dyDescent="0.3">
      <c r="A19" s="5">
        <v>44652</v>
      </c>
      <c r="C19" s="24">
        <v>0.307</v>
      </c>
      <c r="D19" s="25">
        <v>0.69299999999999995</v>
      </c>
      <c r="E19" s="26">
        <v>0.63700000000000001</v>
      </c>
      <c r="F19" s="27">
        <v>0.39</v>
      </c>
      <c r="G19" s="6">
        <v>34</v>
      </c>
      <c r="H19" s="6">
        <v>101</v>
      </c>
      <c r="I19" s="7">
        <v>187</v>
      </c>
      <c r="J19" s="7">
        <v>419</v>
      </c>
      <c r="K19" s="21">
        <v>175</v>
      </c>
      <c r="L19" s="21">
        <v>381</v>
      </c>
      <c r="M19" s="8">
        <v>119</v>
      </c>
      <c r="N19" s="8">
        <v>242</v>
      </c>
      <c r="O19" s="17">
        <v>221</v>
      </c>
      <c r="P19" s="17">
        <v>520</v>
      </c>
      <c r="Q19" s="5">
        <v>44652</v>
      </c>
      <c r="R19" s="18">
        <f t="shared" si="0"/>
        <v>0.15384615384615385</v>
      </c>
      <c r="S19" s="18">
        <f t="shared" si="5"/>
        <v>0.19423076923076923</v>
      </c>
      <c r="T19" s="15">
        <f t="shared" si="1"/>
        <v>0.84615384615384615</v>
      </c>
      <c r="U19" s="15">
        <f t="shared" si="9"/>
        <v>0.80576923076923079</v>
      </c>
      <c r="V19" s="22">
        <f t="shared" si="4"/>
        <v>0.79185520361990946</v>
      </c>
      <c r="W19" s="22">
        <f t="shared" si="7"/>
        <v>0.73269230769230764</v>
      </c>
      <c r="X19" s="14">
        <f t="shared" si="2"/>
        <v>0.53846153846153844</v>
      </c>
      <c r="Y19" s="14">
        <f t="shared" si="6"/>
        <v>0.4653846153846154</v>
      </c>
      <c r="AA19" s="28">
        <v>5862484</v>
      </c>
    </row>
    <row r="20" spans="1:27" ht="15.6" x14ac:dyDescent="0.3">
      <c r="A20" s="5">
        <v>44682</v>
      </c>
      <c r="C20" s="24">
        <v>0.30499999999999999</v>
      </c>
      <c r="D20" s="25">
        <v>0.69499999999999995</v>
      </c>
      <c r="E20" s="26">
        <v>0.64200000000000002</v>
      </c>
      <c r="F20" s="27">
        <v>0.40200000000000002</v>
      </c>
      <c r="G20" s="6">
        <v>26</v>
      </c>
      <c r="H20" s="6">
        <v>109</v>
      </c>
      <c r="I20" s="7">
        <v>160</v>
      </c>
      <c r="J20" s="7">
        <v>401</v>
      </c>
      <c r="K20" s="21">
        <v>147</v>
      </c>
      <c r="L20" s="21">
        <v>367</v>
      </c>
      <c r="M20" s="8">
        <v>107</v>
      </c>
      <c r="N20" s="8">
        <v>239</v>
      </c>
      <c r="O20" s="17">
        <v>186</v>
      </c>
      <c r="P20" s="17">
        <v>510</v>
      </c>
      <c r="Q20" s="5">
        <v>44682</v>
      </c>
      <c r="R20" s="18">
        <f t="shared" si="0"/>
        <v>0.13978494623655913</v>
      </c>
      <c r="S20" s="18">
        <f t="shared" si="5"/>
        <v>0.21372549019607842</v>
      </c>
      <c r="T20" s="15">
        <f t="shared" si="1"/>
        <v>0.86021505376344087</v>
      </c>
      <c r="U20" s="15">
        <f t="shared" si="9"/>
        <v>0.78627450980392155</v>
      </c>
      <c r="V20" s="22">
        <f t="shared" si="4"/>
        <v>0.79032258064516125</v>
      </c>
      <c r="W20" s="22">
        <f t="shared" si="7"/>
        <v>0.7196078431372549</v>
      </c>
      <c r="X20" s="14">
        <f t="shared" si="2"/>
        <v>0.57526881720430112</v>
      </c>
      <c r="Y20" s="14">
        <f t="shared" si="6"/>
        <v>0.46862745098039216</v>
      </c>
      <c r="AA20" s="28">
        <v>5828738</v>
      </c>
    </row>
    <row r="21" spans="1:27" ht="15.6" x14ac:dyDescent="0.3">
      <c r="A21" s="5">
        <v>44713</v>
      </c>
      <c r="C21" s="24">
        <v>0.30399999999999999</v>
      </c>
      <c r="D21" s="25">
        <v>0.69599999999999995</v>
      </c>
      <c r="E21" s="26">
        <v>0.64400000000000002</v>
      </c>
      <c r="F21" s="27">
        <v>0.40799999999999997</v>
      </c>
      <c r="H21" s="6">
        <v>122</v>
      </c>
      <c r="J21" s="7">
        <v>349</v>
      </c>
      <c r="K21" s="23"/>
      <c r="L21" s="21">
        <v>326</v>
      </c>
      <c r="N21" s="8">
        <v>223</v>
      </c>
      <c r="O21" s="12"/>
      <c r="P21" s="17">
        <v>471</v>
      </c>
      <c r="Q21" s="5">
        <v>44713</v>
      </c>
      <c r="R21" s="12"/>
      <c r="S21" s="18">
        <f t="shared" ref="S21:S32" si="10">H21/P21</f>
        <v>0.25902335456475584</v>
      </c>
      <c r="T21" s="12"/>
      <c r="U21" s="15">
        <f t="shared" si="9"/>
        <v>0.74097664543524411</v>
      </c>
      <c r="W21" s="22">
        <f t="shared" si="7"/>
        <v>0.69214437367303605</v>
      </c>
      <c r="X21" s="12"/>
      <c r="Y21" s="14">
        <f t="shared" si="6"/>
        <v>0.47346072186836519</v>
      </c>
      <c r="AA21" s="28">
        <v>5812549</v>
      </c>
    </row>
    <row r="22" spans="1:27" ht="15.6" x14ac:dyDescent="0.3">
      <c r="A22" s="5">
        <v>44743</v>
      </c>
      <c r="C22" s="24">
        <v>0.30299999999999999</v>
      </c>
      <c r="D22" s="25">
        <v>0.69699999999999995</v>
      </c>
      <c r="E22" s="26">
        <v>0.64600000000000002</v>
      </c>
      <c r="F22" s="27">
        <v>0.41499999999999998</v>
      </c>
      <c r="H22" s="6">
        <v>111</v>
      </c>
      <c r="J22" s="7">
        <v>396</v>
      </c>
      <c r="K22" s="23"/>
      <c r="L22" s="21">
        <v>362</v>
      </c>
      <c r="N22" s="8">
        <v>240</v>
      </c>
      <c r="O22" s="12"/>
      <c r="P22" s="17">
        <v>507</v>
      </c>
      <c r="Q22" s="5">
        <v>44743</v>
      </c>
      <c r="R22" s="12"/>
      <c r="S22" s="18">
        <f t="shared" si="10"/>
        <v>0.21893491124260356</v>
      </c>
      <c r="T22" s="12"/>
      <c r="U22" s="15">
        <f t="shared" ref="U22:U32" si="11">J22/P22</f>
        <v>0.78106508875739644</v>
      </c>
      <c r="W22" s="22">
        <f t="shared" si="7"/>
        <v>0.71400394477317553</v>
      </c>
      <c r="X22" s="12"/>
      <c r="Y22" s="14">
        <f t="shared" si="6"/>
        <v>0.47337278106508873</v>
      </c>
      <c r="AA22" s="28">
        <v>5797644</v>
      </c>
    </row>
    <row r="23" spans="1:27" ht="15.6" x14ac:dyDescent="0.3">
      <c r="A23" s="5">
        <v>44774</v>
      </c>
      <c r="C23" s="24">
        <v>0.30299999999999999</v>
      </c>
      <c r="D23" s="25">
        <v>0.69699999999999995</v>
      </c>
      <c r="E23" s="26">
        <v>0.64700000000000002</v>
      </c>
      <c r="F23" s="27">
        <v>0.41799999999999998</v>
      </c>
      <c r="H23" s="6">
        <v>107</v>
      </c>
      <c r="J23" s="7">
        <v>351</v>
      </c>
      <c r="K23" s="13"/>
      <c r="L23" s="21">
        <v>321</v>
      </c>
      <c r="N23" s="8">
        <v>218</v>
      </c>
      <c r="O23" s="12"/>
      <c r="P23" s="17">
        <v>458</v>
      </c>
      <c r="Q23" s="5">
        <v>44774</v>
      </c>
      <c r="R23" s="12"/>
      <c r="S23" s="18">
        <f t="shared" si="10"/>
        <v>0.23362445414847161</v>
      </c>
      <c r="T23" s="12"/>
      <c r="U23" s="15">
        <f t="shared" si="11"/>
        <v>0.76637554585152834</v>
      </c>
      <c r="W23" s="22">
        <f t="shared" si="7"/>
        <v>0.70087336244541487</v>
      </c>
      <c r="X23" s="12"/>
      <c r="Y23" s="14">
        <f t="shared" si="6"/>
        <v>0.4759825327510917</v>
      </c>
      <c r="AA23" s="28">
        <v>5788518</v>
      </c>
    </row>
    <row r="24" spans="1:27" ht="15.6" x14ac:dyDescent="0.3">
      <c r="A24" s="5">
        <v>44805</v>
      </c>
      <c r="C24" s="24">
        <v>0.30199999999999999</v>
      </c>
      <c r="D24" s="25">
        <v>0.69799999999999995</v>
      </c>
      <c r="E24" s="26">
        <v>0.64800000000000002</v>
      </c>
      <c r="F24" s="27">
        <v>0.42</v>
      </c>
      <c r="H24" s="6">
        <v>67</v>
      </c>
      <c r="J24" s="7">
        <v>347</v>
      </c>
      <c r="K24" s="13"/>
      <c r="L24" s="21">
        <v>321</v>
      </c>
      <c r="N24" s="8">
        <v>230</v>
      </c>
      <c r="O24" s="12"/>
      <c r="P24" s="17">
        <v>414</v>
      </c>
      <c r="Q24" s="5">
        <v>44805</v>
      </c>
      <c r="R24" s="12"/>
      <c r="S24" s="18">
        <f t="shared" si="10"/>
        <v>0.16183574879227053</v>
      </c>
      <c r="T24" s="12"/>
      <c r="U24" s="15">
        <f t="shared" si="11"/>
        <v>0.83816425120772942</v>
      </c>
      <c r="W24" s="22">
        <f t="shared" si="7"/>
        <v>0.77536231884057971</v>
      </c>
      <c r="X24" s="12"/>
      <c r="Y24" s="14">
        <f t="shared" si="6"/>
        <v>0.55555555555555558</v>
      </c>
      <c r="AA24" s="28">
        <v>5780291</v>
      </c>
    </row>
    <row r="25" spans="1:27" ht="15.6" x14ac:dyDescent="0.3">
      <c r="A25" s="5">
        <v>44835</v>
      </c>
      <c r="C25" s="24">
        <v>0.30199999999999999</v>
      </c>
      <c r="D25" s="25">
        <v>0.69799999999999995</v>
      </c>
      <c r="E25" s="26">
        <v>0.64900000000000002</v>
      </c>
      <c r="F25" s="27">
        <v>0.42299999999999999</v>
      </c>
      <c r="H25" s="6">
        <v>100</v>
      </c>
      <c r="J25" s="7">
        <v>357</v>
      </c>
      <c r="K25" s="13"/>
      <c r="L25" s="21">
        <v>332</v>
      </c>
      <c r="N25" s="8">
        <v>234</v>
      </c>
      <c r="O25" s="12"/>
      <c r="P25" s="17">
        <v>457</v>
      </c>
      <c r="Q25" s="5">
        <v>44835</v>
      </c>
      <c r="R25" s="12"/>
      <c r="S25" s="18">
        <f t="shared" si="10"/>
        <v>0.21881838074398249</v>
      </c>
      <c r="T25" s="12"/>
      <c r="U25" s="15">
        <f t="shared" si="11"/>
        <v>0.78118161925601748</v>
      </c>
      <c r="W25" s="22">
        <f t="shared" si="7"/>
        <v>0.7264770240700219</v>
      </c>
      <c r="X25" s="12"/>
      <c r="Y25" s="14">
        <f t="shared" si="6"/>
        <v>0.51203501094091908</v>
      </c>
      <c r="AA25" s="28">
        <v>5765070</v>
      </c>
    </row>
    <row r="26" spans="1:27" ht="15.6" x14ac:dyDescent="0.3">
      <c r="A26" s="5">
        <v>44866</v>
      </c>
      <c r="C26" s="24">
        <v>0.30099999999999999</v>
      </c>
      <c r="D26" s="25">
        <v>0.69899999999999995</v>
      </c>
      <c r="E26" s="26">
        <v>0.64900000000000002</v>
      </c>
      <c r="F26" s="27">
        <v>0.42399999999999999</v>
      </c>
      <c r="H26" s="6">
        <v>82</v>
      </c>
      <c r="J26" s="7">
        <v>337</v>
      </c>
      <c r="K26" s="13"/>
      <c r="L26" s="21">
        <v>309</v>
      </c>
      <c r="N26" s="8">
        <v>215</v>
      </c>
      <c r="O26" s="12"/>
      <c r="P26" s="17">
        <v>419</v>
      </c>
      <c r="Q26" s="5">
        <v>44866</v>
      </c>
      <c r="R26" s="12"/>
      <c r="S26" s="18">
        <f t="shared" si="10"/>
        <v>0.19570405727923629</v>
      </c>
      <c r="T26" s="12"/>
      <c r="U26" s="15">
        <f t="shared" si="11"/>
        <v>0.80429594272076377</v>
      </c>
      <c r="W26" s="22">
        <f t="shared" si="7"/>
        <v>0.73747016706443913</v>
      </c>
      <c r="X26" s="12"/>
      <c r="Y26" s="14">
        <f t="shared" si="6"/>
        <v>0.51312649164677804</v>
      </c>
      <c r="AA26" s="28">
        <v>5756288</v>
      </c>
    </row>
    <row r="27" spans="1:27" ht="15.6" x14ac:dyDescent="0.3">
      <c r="A27" s="5">
        <v>44896</v>
      </c>
      <c r="C27" s="24">
        <v>0.30099999999999999</v>
      </c>
      <c r="D27" s="25">
        <v>0.69899999999999995</v>
      </c>
      <c r="E27" s="26">
        <v>0.64900000000000002</v>
      </c>
      <c r="F27" s="27">
        <v>0.42499999999999999</v>
      </c>
      <c r="H27" s="6">
        <v>81</v>
      </c>
      <c r="J27" s="7">
        <v>411</v>
      </c>
      <c r="K27" s="13"/>
      <c r="L27" s="21">
        <v>391</v>
      </c>
      <c r="N27" s="8">
        <v>290</v>
      </c>
      <c r="O27" s="12"/>
      <c r="P27" s="17">
        <v>492</v>
      </c>
      <c r="Q27" s="5">
        <v>44896</v>
      </c>
      <c r="R27" s="12"/>
      <c r="S27" s="18">
        <f t="shared" si="10"/>
        <v>0.16463414634146342</v>
      </c>
      <c r="T27" s="12"/>
      <c r="U27" s="15">
        <f t="shared" si="11"/>
        <v>0.83536585365853655</v>
      </c>
      <c r="W27" s="22">
        <f t="shared" si="7"/>
        <v>0.79471544715447151</v>
      </c>
      <c r="X27" s="12"/>
      <c r="Y27" s="14">
        <f t="shared" si="6"/>
        <v>0.58943089430894313</v>
      </c>
      <c r="AA27" s="28">
        <v>5750328</v>
      </c>
    </row>
    <row r="28" spans="1:27" ht="15.6" x14ac:dyDescent="0.3">
      <c r="A28" s="5">
        <v>44927</v>
      </c>
      <c r="C28" s="24">
        <v>0.30099999999999999</v>
      </c>
      <c r="D28" s="25">
        <v>0.69899999999999995</v>
      </c>
      <c r="E28" s="26">
        <v>0.65</v>
      </c>
      <c r="F28" s="27">
        <v>0.42499999999999999</v>
      </c>
      <c r="H28" s="6">
        <v>61</v>
      </c>
      <c r="J28" s="7">
        <v>326</v>
      </c>
      <c r="K28" s="13"/>
      <c r="L28" s="21">
        <v>307</v>
      </c>
      <c r="N28" s="8">
        <v>228</v>
      </c>
      <c r="O28" s="12"/>
      <c r="P28" s="17">
        <v>387</v>
      </c>
      <c r="Q28" s="5">
        <v>44927</v>
      </c>
      <c r="R28" s="12"/>
      <c r="S28" s="18">
        <f t="shared" si="10"/>
        <v>0.15762273901808785</v>
      </c>
      <c r="T28" s="12"/>
      <c r="U28" s="15">
        <f t="shared" si="11"/>
        <v>0.84237726098191212</v>
      </c>
      <c r="W28" s="22">
        <f t="shared" si="7"/>
        <v>0.79328165374677007</v>
      </c>
      <c r="X28" s="12"/>
      <c r="Y28" s="14">
        <f t="shared" si="6"/>
        <v>0.58914728682170547</v>
      </c>
      <c r="AA28" s="28">
        <v>5743727</v>
      </c>
    </row>
    <row r="29" spans="1:27" ht="15.6" x14ac:dyDescent="0.3">
      <c r="A29" s="5">
        <v>44958</v>
      </c>
      <c r="C29" s="24">
        <v>0.3</v>
      </c>
      <c r="D29" s="25">
        <v>0.7</v>
      </c>
      <c r="E29" s="26">
        <v>0.65</v>
      </c>
      <c r="F29" s="27">
        <v>0.42599999999999999</v>
      </c>
      <c r="H29" s="6">
        <v>46</v>
      </c>
      <c r="J29" s="7">
        <v>245</v>
      </c>
      <c r="K29" s="13"/>
      <c r="L29" s="21">
        <v>237</v>
      </c>
      <c r="N29" s="8">
        <v>163</v>
      </c>
      <c r="O29" s="12"/>
      <c r="P29" s="17">
        <v>291</v>
      </c>
      <c r="Q29" s="5">
        <v>44958</v>
      </c>
      <c r="R29" s="12"/>
      <c r="S29" s="18">
        <f t="shared" si="10"/>
        <v>0.15807560137457044</v>
      </c>
      <c r="T29" s="12"/>
      <c r="U29" s="15">
        <f t="shared" si="11"/>
        <v>0.84192439862542956</v>
      </c>
      <c r="W29" s="22">
        <f t="shared" si="7"/>
        <v>0.81443298969072164</v>
      </c>
      <c r="X29" s="12"/>
      <c r="Y29" s="14">
        <f t="shared" si="6"/>
        <v>0.56013745704467355</v>
      </c>
      <c r="AA29" s="28">
        <v>5739841</v>
      </c>
    </row>
    <row r="30" spans="1:27" ht="15.6" x14ac:dyDescent="0.3">
      <c r="A30" s="5">
        <v>44986</v>
      </c>
      <c r="C30" s="24">
        <v>0.3</v>
      </c>
      <c r="D30" s="25">
        <v>0.7</v>
      </c>
      <c r="E30" s="26">
        <v>0.65</v>
      </c>
      <c r="F30" s="27">
        <v>0.42599999999999999</v>
      </c>
      <c r="H30" s="6">
        <v>60</v>
      </c>
      <c r="J30" s="7">
        <v>268</v>
      </c>
      <c r="K30" s="13"/>
      <c r="L30" s="21">
        <v>249</v>
      </c>
      <c r="N30" s="8">
        <v>180</v>
      </c>
      <c r="O30" s="12"/>
      <c r="P30" s="17">
        <v>328</v>
      </c>
      <c r="Q30" s="5">
        <v>44986</v>
      </c>
      <c r="R30" s="12"/>
      <c r="S30" s="18">
        <f t="shared" si="10"/>
        <v>0.18292682926829268</v>
      </c>
      <c r="T30" s="12"/>
      <c r="U30" s="15">
        <f t="shared" si="11"/>
        <v>0.81707317073170727</v>
      </c>
      <c r="W30" s="22">
        <f t="shared" si="7"/>
        <v>0.75914634146341464</v>
      </c>
      <c r="X30" s="12"/>
      <c r="Y30" s="14">
        <f t="shared" si="6"/>
        <v>0.54878048780487809</v>
      </c>
      <c r="AA30" s="28">
        <v>5737399</v>
      </c>
    </row>
    <row r="31" spans="1:27" ht="15.6" x14ac:dyDescent="0.3">
      <c r="A31" s="5">
        <v>45017</v>
      </c>
      <c r="C31" s="24">
        <v>0.3</v>
      </c>
      <c r="D31" s="25">
        <v>0.7</v>
      </c>
      <c r="E31" s="26">
        <v>0.65</v>
      </c>
      <c r="F31" s="27">
        <v>0.42599999999999999</v>
      </c>
      <c r="H31" s="6">
        <v>46</v>
      </c>
      <c r="J31" s="7">
        <v>214</v>
      </c>
      <c r="K31" s="13"/>
      <c r="L31" s="21">
        <v>199</v>
      </c>
      <c r="N31" s="8">
        <v>144</v>
      </c>
      <c r="O31" s="12"/>
      <c r="P31" s="17">
        <v>260</v>
      </c>
      <c r="Q31" s="5">
        <v>45017</v>
      </c>
      <c r="R31" s="12"/>
      <c r="S31" s="18">
        <f t="shared" si="10"/>
        <v>0.17692307692307693</v>
      </c>
      <c r="T31" s="12"/>
      <c r="U31" s="15">
        <f t="shared" si="11"/>
        <v>0.82307692307692304</v>
      </c>
      <c r="W31" s="22">
        <f t="shared" si="7"/>
        <v>0.76538461538461533</v>
      </c>
      <c r="X31" s="12"/>
      <c r="Y31" s="14">
        <f t="shared" si="6"/>
        <v>0.55384615384615388</v>
      </c>
      <c r="AA31" s="28">
        <v>5734733</v>
      </c>
    </row>
    <row r="32" spans="1:27" ht="15.6" x14ac:dyDescent="0.3">
      <c r="A32" s="5">
        <v>45047</v>
      </c>
      <c r="C32" s="24">
        <v>0.3</v>
      </c>
      <c r="D32" s="25">
        <v>0.7</v>
      </c>
      <c r="E32" s="26">
        <v>0.65</v>
      </c>
      <c r="F32" s="27">
        <v>0.42599999999999999</v>
      </c>
      <c r="H32" s="6">
        <v>45</v>
      </c>
      <c r="J32" s="7">
        <v>219</v>
      </c>
      <c r="K32" s="13"/>
      <c r="L32" s="21">
        <v>207</v>
      </c>
      <c r="N32" s="8">
        <v>151</v>
      </c>
      <c r="O32" s="12"/>
      <c r="P32" s="17">
        <v>264</v>
      </c>
      <c r="Q32" s="5">
        <v>45047</v>
      </c>
      <c r="R32" s="12"/>
      <c r="S32" s="18">
        <f t="shared" si="10"/>
        <v>0.17045454545454544</v>
      </c>
      <c r="T32" s="12"/>
      <c r="U32" s="15">
        <f t="shared" si="11"/>
        <v>0.82954545454545459</v>
      </c>
      <c r="W32" s="22">
        <f t="shared" si="7"/>
        <v>0.78409090909090906</v>
      </c>
      <c r="X32" s="12"/>
      <c r="Y32" s="14">
        <f t="shared" si="6"/>
        <v>0.57196969696969702</v>
      </c>
      <c r="AA32" s="28">
        <v>5732907</v>
      </c>
    </row>
    <row r="34" spans="8:16" x14ac:dyDescent="0.3">
      <c r="H34" s="13">
        <f>SUM(H4:H32)</f>
        <v>3414</v>
      </c>
      <c r="J34" s="13">
        <f>SUM(J4:J32)</f>
        <v>9102</v>
      </c>
      <c r="L34" s="13">
        <f>SUM(L4:L32)</f>
        <v>7617</v>
      </c>
      <c r="N34" s="13">
        <f>SUM(N4:N32)</f>
        <v>3790</v>
      </c>
      <c r="P34" s="13">
        <f>SUM(P4:P32)</f>
        <v>12516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thenobodywhoknowseverybody</dc:creator>
  <cp:lastModifiedBy>Ben</cp:lastModifiedBy>
  <dcterms:created xsi:type="dcterms:W3CDTF">2023-09-02T09:18:51Z</dcterms:created>
  <dcterms:modified xsi:type="dcterms:W3CDTF">2023-09-07T05:28:10Z</dcterms:modified>
</cp:coreProperties>
</file>